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D59" i="1" l="1"/>
  <c r="C59" i="1"/>
  <c r="D15" i="1" l="1"/>
  <c r="D14" i="1" s="1"/>
  <c r="G8" i="3" l="1"/>
  <c r="G9" i="3"/>
  <c r="G10" i="3"/>
  <c r="G11" i="3"/>
  <c r="G12" i="3"/>
  <c r="G14" i="3"/>
  <c r="G16" i="3"/>
  <c r="G17" i="3"/>
  <c r="G18" i="3"/>
  <c r="G20" i="3"/>
  <c r="G21" i="3"/>
  <c r="G22" i="3"/>
  <c r="G24" i="3"/>
  <c r="G25" i="3"/>
  <c r="G26" i="3"/>
  <c r="G28" i="3"/>
  <c r="G30" i="3"/>
  <c r="G32" i="3"/>
  <c r="G34" i="3"/>
  <c r="F7" i="3"/>
  <c r="D7" i="3"/>
  <c r="E7" i="3"/>
  <c r="E11" i="1"/>
  <c r="E12" i="1"/>
  <c r="E13" i="1"/>
  <c r="E14" i="1"/>
  <c r="E15" i="1"/>
  <c r="E16" i="1"/>
  <c r="E19" i="1"/>
  <c r="E22" i="1"/>
  <c r="E24" i="1"/>
  <c r="E27" i="1"/>
  <c r="E31" i="1"/>
  <c r="E33" i="1"/>
  <c r="E37" i="1"/>
  <c r="E41" i="1"/>
  <c r="E44" i="1"/>
  <c r="E50" i="1"/>
  <c r="E53" i="1"/>
  <c r="E56" i="1"/>
  <c r="E65" i="1"/>
  <c r="E68" i="1"/>
  <c r="E70" i="1"/>
  <c r="E71" i="1"/>
  <c r="E72" i="1"/>
  <c r="C8" i="1"/>
  <c r="G7" i="3" l="1"/>
  <c r="C14" i="1"/>
  <c r="C15" i="1"/>
  <c r="D55" i="1"/>
  <c r="E55" i="1" s="1"/>
  <c r="C55" i="1"/>
  <c r="D49" i="1"/>
  <c r="C49" i="1"/>
  <c r="C48" i="1" s="1"/>
  <c r="C21" i="1"/>
  <c r="D21" i="1"/>
  <c r="E21" i="1" s="1"/>
  <c r="C18" i="1"/>
  <c r="D18" i="1"/>
  <c r="E18" i="1" s="1"/>
  <c r="D48" i="1" l="1"/>
  <c r="E48" i="1" s="1"/>
  <c r="E49" i="1"/>
  <c r="D19" i="3"/>
  <c r="F19" i="3"/>
  <c r="E19" i="3"/>
  <c r="D31" i="3"/>
  <c r="F31" i="3"/>
  <c r="G31" i="3" s="1"/>
  <c r="E31" i="3"/>
  <c r="D57" i="1"/>
  <c r="D54" i="1" s="1"/>
  <c r="E54" i="1" s="1"/>
  <c r="D69" i="1"/>
  <c r="C69" i="1"/>
  <c r="D40" i="1"/>
  <c r="E40" i="1" s="1"/>
  <c r="C40" i="1"/>
  <c r="D39" i="1"/>
  <c r="E39" i="1" s="1"/>
  <c r="C39" i="1"/>
  <c r="D34" i="1"/>
  <c r="C34" i="1"/>
  <c r="D26" i="1"/>
  <c r="C26" i="1"/>
  <c r="C25" i="1" s="1"/>
  <c r="E69" i="1" l="1"/>
  <c r="D25" i="1"/>
  <c r="E25" i="1" s="1"/>
  <c r="E26" i="1"/>
  <c r="G19" i="3"/>
  <c r="D43" i="1"/>
  <c r="E43" i="1" s="1"/>
  <c r="C43" i="1"/>
  <c r="D36" i="1"/>
  <c r="E36" i="1" s="1"/>
  <c r="C36" i="1"/>
  <c r="D10" i="1" l="1"/>
  <c r="E10" i="1" s="1"/>
  <c r="C10" i="1"/>
  <c r="C23" i="1" l="1"/>
  <c r="D30" i="1"/>
  <c r="E30" i="1" s="1"/>
  <c r="D32" i="1"/>
  <c r="E32" i="1" s="1"/>
  <c r="C32" i="1"/>
  <c r="D29" i="1" l="1"/>
  <c r="D8" i="5"/>
  <c r="C8" i="5"/>
  <c r="C30" i="1"/>
  <c r="C29" i="1" s="1"/>
  <c r="C28" i="1" s="1"/>
  <c r="D67" i="1"/>
  <c r="C67" i="1"/>
  <c r="C66" i="1" s="1"/>
  <c r="D64" i="1"/>
  <c r="C64" i="1"/>
  <c r="C63" i="1" s="1"/>
  <c r="D66" i="1" l="1"/>
  <c r="E66" i="1" s="1"/>
  <c r="E67" i="1"/>
  <c r="D63" i="1"/>
  <c r="E63" i="1" s="1"/>
  <c r="E64" i="1"/>
  <c r="D28" i="1"/>
  <c r="E28" i="1" s="1"/>
  <c r="E29" i="1"/>
  <c r="D62" i="1"/>
  <c r="D61" i="1" s="1"/>
  <c r="C62" i="1"/>
  <c r="C57" i="1"/>
  <c r="C54" i="1" s="1"/>
  <c r="D52" i="1"/>
  <c r="C52" i="1"/>
  <c r="C51" i="1" s="1"/>
  <c r="C47" i="1" s="1"/>
  <c r="D45" i="1"/>
  <c r="C45" i="1"/>
  <c r="E13" i="3"/>
  <c r="F13" i="3"/>
  <c r="G13" i="3" s="1"/>
  <c r="D13" i="3"/>
  <c r="D51" i="1" l="1"/>
  <c r="E52" i="1"/>
  <c r="C61" i="1"/>
  <c r="E61" i="1" s="1"/>
  <c r="E62" i="1"/>
  <c r="D42" i="1"/>
  <c r="C42" i="1"/>
  <c r="C38" i="1" s="1"/>
  <c r="D23" i="1"/>
  <c r="E23" i="1" s="1"/>
  <c r="D47" i="1" l="1"/>
  <c r="E47" i="1" s="1"/>
  <c r="E51" i="1"/>
  <c r="D38" i="1"/>
  <c r="E42" i="1"/>
  <c r="D11" i="5"/>
  <c r="C11" i="5"/>
  <c r="E38" i="1" l="1"/>
  <c r="E33" i="3"/>
  <c r="F33" i="3"/>
  <c r="D33" i="3"/>
  <c r="E29" i="3"/>
  <c r="F29" i="3"/>
  <c r="G29" i="3" s="1"/>
  <c r="D29" i="3"/>
  <c r="E27" i="3"/>
  <c r="F27" i="3"/>
  <c r="D27" i="3"/>
  <c r="E23" i="3"/>
  <c r="F23" i="3"/>
  <c r="D23" i="3"/>
  <c r="E15" i="3"/>
  <c r="F15" i="3"/>
  <c r="D15" i="3"/>
  <c r="D9" i="1"/>
  <c r="D8" i="1" s="1"/>
  <c r="C9" i="1"/>
  <c r="D20" i="1"/>
  <c r="E20" i="1" s="1"/>
  <c r="C20" i="1"/>
  <c r="G23" i="3" l="1"/>
  <c r="G15" i="3"/>
  <c r="E9" i="1"/>
  <c r="G27" i="3"/>
  <c r="G33" i="3"/>
  <c r="D35" i="3"/>
  <c r="E35" i="3"/>
  <c r="F35" i="3"/>
  <c r="C17" i="1"/>
  <c r="C73" i="1" s="1"/>
  <c r="D17" i="1"/>
  <c r="G35" i="3" l="1"/>
  <c r="E17" i="1"/>
  <c r="E8" i="1"/>
  <c r="D73" i="1"/>
  <c r="E73" i="1" s="1"/>
</calcChain>
</file>

<file path=xl/sharedStrings.xml><?xml version="1.0" encoding="utf-8"?>
<sst xmlns="http://schemas.openxmlformats.org/spreadsheetml/2006/main" count="250" uniqueCount="214">
  <si>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</si>
  <si>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</si>
  <si>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</si>
  <si>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</si>
  <si>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</si>
  <si>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</si>
  <si>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</si>
  <si>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</si>
  <si>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</si>
  <si>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</si>
  <si>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</si>
  <si>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</si>
  <si>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</si>
  <si>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</si>
  <si>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</si>
  <si>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</si>
  <si>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</si>
  <si>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</si>
  <si>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</si>
  <si>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</si>
  <si>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</si>
  <si>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</si>
  <si>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</si>
  <si>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</si>
  <si>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</si>
  <si>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</si>
  <si>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</si>
  <si>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</si>
  <si>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</si>
  <si>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</si>
  <si>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</si>
  <si>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</si>
  <si>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</si>
  <si>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</si>
  <si>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</si>
  <si>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</si>
  <si>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</si>
  <si>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</si>
  <si>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</si>
  <si>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</si>
  <si>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</si>
  <si>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</si>
  <si>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</si>
  <si>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</si>
  <si>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</si>
  <si>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</si>
  <si>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</si>
  <si>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</si>
  <si>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</si>
  <si>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</si>
  <si>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</si>
  <si>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</si>
  <si>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</si>
  <si>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</si>
  <si>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</si>
  <si>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</si>
  <si>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</si>
  <si>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</si>
  <si>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</si>
  <si>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</si>
  <si>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</si>
  <si>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</si>
  <si>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</si>
  <si>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</si>
  <si>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</si>
  <si>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</si>
  <si>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</si>
  <si>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</si>
  <si>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</si>
  <si>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</si>
  <si>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</si>
  <si>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</si>
  <si>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</si>
  <si>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</si>
  <si>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</si>
  <si>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</si>
  <si>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</si>
  <si>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</si>
  <si>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</si>
  <si>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</si>
  <si>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</si>
  <si>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</si>
  <si>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</si>
  <si>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</si>
  <si>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</si>
  <si>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</si>
  <si>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</si>
  <si>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</si>
  <si>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</si>
  <si>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</si>
  <si>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</si>
  <si>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</si>
  <si>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</si>
  <si>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</si>
  <si>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</si>
  <si>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</si>
  <si>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</si>
  <si>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</si>
  <si>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</si>
  <si>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</si>
  <si>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</si>
  <si>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</si>
  <si>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</si>
  <si>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</si>
  <si>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</si>
  <si>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</si>
  <si>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</si>
  <si>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</si>
  <si>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</si>
  <si>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</si>
  <si>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</si>
  <si>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</si>
  <si>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</si>
  <si>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</si>
  <si>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</si>
  <si>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</si>
  <si>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</si>
  <si>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</si>
  <si>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</si>
  <si>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</si>
  <si>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</si>
  <si>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</si>
  <si>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</si>
  <si>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 от   продажи   земельных  участков,  находящихся в собственности сельских поселений (за    исключением     земельных участков муниципальных бюджетных и автономных учреждений)
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</si>
  <si>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</si>
  <si>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</si>
  <si>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</si>
  <si>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</si>
  <si>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</si>
  <si>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</si>
  <si>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</si>
  <si>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</si>
  <si>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</si>
  <si>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</si>
  <si>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</si>
  <si>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</si>
  <si>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</si>
  <si>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</si>
  <si>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</si>
  <si>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</si>
  <si>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</si>
  <si>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</si>
  <si>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</si>
  <si>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</si>
  <si>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</si>
  <si>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</si>
  <si>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000 1 14 06000 00 0000 430</t>
  </si>
  <si>
    <t>000 1 14 06020 00 0000 430</t>
  </si>
  <si>
    <t>066  1 14 06025 10 0000 430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</si>
  <si>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</si>
  <si>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</si>
  <si>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</si>
  <si>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</si>
  <si>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</si>
  <si>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000 2 02 01000 00 0000 151</t>
  </si>
  <si>
    <t>000 2 0201001 00 0000 151</t>
  </si>
  <si>
    <t>066 2 02 01001 10 0000 151</t>
  </si>
  <si>
    <t>000 2 02 03000 00 0000 151</t>
  </si>
  <si>
    <t>000 2 02 03010 00 0000 151</t>
  </si>
  <si>
    <t>000 2 02 04000 00 0000 151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</si>
  <si>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</si>
  <si>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</si>
  <si>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</si>
  <si>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</si>
  <si>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</si>
  <si>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</si>
  <si>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</si>
  <si>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</si>
  <si>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</si>
  <si>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</si>
  <si>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</si>
  <si>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</si>
  <si>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</si>
  <si>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</si>
  <si>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</si>
  <si>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</si>
  <si>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</si>
  <si>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</si>
  <si>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</si>
  <si>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</si>
  <si>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</si>
  <si>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000 2 02 04014 00 0000.151</t>
  </si>
  <si>
    <t>066 2 02 04014 10 0000 151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</si>
  <si>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</si>
  <si>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</si>
  <si>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</si>
  <si>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</si>
  <si>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</si>
  <si>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</si>
  <si>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</si>
  <si>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</si>
  <si>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</si>
  <si>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</si>
  <si>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</si>
  <si>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</si>
  <si>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</si>
  <si>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</si>
  <si>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</si>
  <si>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</si>
  <si>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</si>
  <si>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</si>
  <si>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</si>
  <si>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% исполнения</t>
  </si>
  <si>
    <t>Резервные фонды</t>
  </si>
  <si>
    <t>Приложение 3</t>
  </si>
  <si>
    <t xml:space="preserve">по кодам классификации доходов бюджетов за  1 полугодие  2018 год </t>
  </si>
  <si>
    <t xml:space="preserve">066 2 02 35118 10 0000 151 </t>
  </si>
  <si>
    <t>066 2 02 49999 10 0000 151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</si>
  <si>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</si>
  <si>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</si>
  <si>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</si>
  <si>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</si>
  <si>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>муниципального образования поселок Боровский за 1 полугодие 2018 год</t>
  </si>
  <si>
    <t>разделам и подразделам классификации расходов бюджетов за 1 полугодие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</si>
</sst>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9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0" borderId="3" xfId="1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4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166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1" fontId="4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9" fontId="11" fillId="0" borderId="0" xfId="1" applyNumberFormat="1" applyFont="1" applyFill="1" applyBorder="1" applyAlignment="1" applyProtection="1">
      <alignment horizontal="centerContinuous" wrapText="1"/>
    </xf>
    <xf numFmtId="0" fontId="12" fillId="0" borderId="0" xfId="1" applyFont="1" applyFill="1" applyBorder="1" applyAlignment="1" applyProtection="1">
      <alignment horizontal="centerContinuous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/>
    </xf>
    <xf numFmtId="1" fontId="6" fillId="0" borderId="2" xfId="0" applyNumberFormat="1" applyFont="1" applyBorder="1" applyAlignment="1">
      <alignment vertical="top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3" fontId="2" fillId="0" borderId="3" xfId="1" applyNumberFormat="1" applyFont="1" applyBorder="1" applyAlignment="1">
      <alignment vertical="top" wrapText="1"/>
    </xf>
    <xf numFmtId="1" fontId="7" fillId="0" borderId="3" xfId="0" applyNumberFormat="1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3" fontId="3" fillId="0" borderId="4" xfId="1" applyNumberFormat="1" applyFont="1" applyBorder="1" applyAlignment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3" fillId="0" borderId="10" xfId="0" applyNumberFormat="1" applyFont="1" applyBorder="1" applyAlignment="1" applyProtection="1">
      <alignment vertical="top" wrapText="1"/>
    </xf>
    <xf numFmtId="0" fontId="11" fillId="0" borderId="0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11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62" zoomScale="66" zoomScaleNormal="66" workbookViewId="0">
      <selection activeCell="B75" sqref="B75"/>
    </sheetView>
  </sheetViews>
  <sheetFormatPr defaultRowHeight="15" x14ac:dyDescent="0.25"/>
  <cols>
    <col min="1" max="1" width="32" customWidth="1"/>
    <col min="2" max="2" width="37" customWidth="1"/>
    <col min="3" max="3" width="15.5703125" customWidth="1"/>
    <col min="4" max="4" width="12.28515625" customWidth="1"/>
    <col min="5" max="5" width="15" customWidth="1"/>
  </cols>
  <sheetData>
    <row r="1" spans="1:5" x14ac:dyDescent="0.25">
      <c r="D1" t="s">
        <v>25</v>
      </c>
    </row>
    <row r="2" spans="1:5" hidden="1" x14ac:dyDescent="0.25">
      <c r="C2" t="s">
        <v>26</v>
      </c>
    </row>
    <row r="3" spans="1:5" hidden="1" x14ac:dyDescent="0.25">
      <c r="C3" t="s">
        <v>27</v>
      </c>
    </row>
    <row r="4" spans="1:5" ht="16.5" x14ac:dyDescent="0.25">
      <c r="A4" s="95" t="s">
        <v>28</v>
      </c>
      <c r="B4" s="95"/>
      <c r="C4" s="95"/>
      <c r="D4" s="95"/>
    </row>
    <row r="5" spans="1:5" ht="16.5" x14ac:dyDescent="0.25">
      <c r="A5" s="74"/>
      <c r="B5" s="75" t="s">
        <v>205</v>
      </c>
      <c r="C5" s="75"/>
      <c r="D5" s="76"/>
    </row>
    <row r="6" spans="1:5" ht="26.25" customHeight="1" x14ac:dyDescent="0.25">
      <c r="A6" s="1"/>
      <c r="B6" s="1"/>
      <c r="C6" s="1"/>
      <c r="D6" s="2" t="s">
        <v>0</v>
      </c>
    </row>
    <row r="7" spans="1:5" ht="38.25" customHeight="1" x14ac:dyDescent="0.25">
      <c r="A7" s="49" t="s">
        <v>1</v>
      </c>
      <c r="B7" s="49" t="s">
        <v>2</v>
      </c>
      <c r="C7" s="49" t="s">
        <v>24</v>
      </c>
      <c r="D7" s="50" t="s">
        <v>3</v>
      </c>
      <c r="E7" s="50" t="s">
        <v>202</v>
      </c>
    </row>
    <row r="8" spans="1:5" ht="40.5" customHeight="1" x14ac:dyDescent="0.25">
      <c r="A8" s="32" t="s">
        <v>126</v>
      </c>
      <c r="B8" s="33" t="s">
        <v>5</v>
      </c>
      <c r="C8" s="34">
        <f>C9++C14+C17+C25+C28+C38+C47+C54</f>
        <v>31298.100000000002</v>
      </c>
      <c r="D8" s="34">
        <f>D9+D14+D17+D25+D28+D38+D47+D54+D59</f>
        <v>93908.900000000009</v>
      </c>
      <c r="E8" s="60">
        <f>D8/C8*100</f>
        <v>300.04664819909192</v>
      </c>
    </row>
    <row r="9" spans="1:5" s="42" customFormat="1" ht="32.25" customHeight="1" x14ac:dyDescent="0.25">
      <c r="A9" s="32" t="s">
        <v>127</v>
      </c>
      <c r="B9" s="33" t="s">
        <v>6</v>
      </c>
      <c r="C9" s="34">
        <f>C10</f>
        <v>4803</v>
      </c>
      <c r="D9" s="34">
        <f>D10</f>
        <v>2186.3999999999996</v>
      </c>
      <c r="E9" s="60">
        <f t="shared" ref="E9:E73" si="0">D9/C9*100</f>
        <v>45.521549031855088</v>
      </c>
    </row>
    <row r="10" spans="1:5" ht="23.25" customHeight="1" x14ac:dyDescent="0.25">
      <c r="A10" s="35" t="s">
        <v>7</v>
      </c>
      <c r="B10" s="36" t="s">
        <v>8</v>
      </c>
      <c r="C10" s="37">
        <f>C11+C12+C13</f>
        <v>4803</v>
      </c>
      <c r="D10" s="37">
        <f>D11+D12+D13</f>
        <v>2186.3999999999996</v>
      </c>
      <c r="E10" s="59">
        <f t="shared" si="0"/>
        <v>45.521549031855088</v>
      </c>
    </row>
    <row r="11" spans="1:5" ht="159.75" customHeight="1" x14ac:dyDescent="0.25">
      <c r="A11" s="35" t="s">
        <v>9</v>
      </c>
      <c r="B11" s="61" t="s">
        <v>109</v>
      </c>
      <c r="C11" s="37">
        <v>4730</v>
      </c>
      <c r="D11" s="38">
        <v>2157.5</v>
      </c>
      <c r="E11" s="59">
        <f t="shared" si="0"/>
        <v>45.61310782241015</v>
      </c>
    </row>
    <row r="12" spans="1:5" ht="247.5" customHeight="1" x14ac:dyDescent="0.25">
      <c r="A12" s="35" t="s">
        <v>128</v>
      </c>
      <c r="B12" s="39" t="s">
        <v>110</v>
      </c>
      <c r="C12" s="37">
        <v>37</v>
      </c>
      <c r="D12" s="38">
        <v>6.7</v>
      </c>
      <c r="E12" s="59">
        <f t="shared" si="0"/>
        <v>18.108108108108109</v>
      </c>
    </row>
    <row r="13" spans="1:5" ht="101.25" customHeight="1" x14ac:dyDescent="0.25">
      <c r="A13" s="35" t="s">
        <v>129</v>
      </c>
      <c r="B13" s="36" t="s">
        <v>29</v>
      </c>
      <c r="C13" s="37">
        <v>36</v>
      </c>
      <c r="D13" s="38">
        <v>22.2</v>
      </c>
      <c r="E13" s="59">
        <f t="shared" si="0"/>
        <v>61.666666666666671</v>
      </c>
    </row>
    <row r="14" spans="1:5" s="42" customFormat="1" ht="34.5" customHeight="1" x14ac:dyDescent="0.25">
      <c r="A14" s="33" t="s">
        <v>199</v>
      </c>
      <c r="B14" s="33" t="s">
        <v>197</v>
      </c>
      <c r="C14" s="34">
        <f>C15</f>
        <v>1</v>
      </c>
      <c r="D14" s="34">
        <f>D15</f>
        <v>1.8</v>
      </c>
      <c r="E14" s="59">
        <f t="shared" si="0"/>
        <v>180</v>
      </c>
    </row>
    <row r="15" spans="1:5" ht="39" customHeight="1" x14ac:dyDescent="0.25">
      <c r="A15" s="36" t="s">
        <v>200</v>
      </c>
      <c r="B15" s="36" t="s">
        <v>198</v>
      </c>
      <c r="C15" s="37">
        <f>C16</f>
        <v>1</v>
      </c>
      <c r="D15" s="37">
        <f>D16</f>
        <v>1.8</v>
      </c>
      <c r="E15" s="59">
        <f t="shared" si="0"/>
        <v>180</v>
      </c>
    </row>
    <row r="16" spans="1:5" ht="37.5" customHeight="1" x14ac:dyDescent="0.25">
      <c r="A16" s="36" t="s">
        <v>201</v>
      </c>
      <c r="B16" s="36" t="s">
        <v>198</v>
      </c>
      <c r="C16" s="37">
        <v>1</v>
      </c>
      <c r="D16" s="38">
        <v>1.8</v>
      </c>
      <c r="E16" s="59">
        <f t="shared" si="0"/>
        <v>180</v>
      </c>
    </row>
    <row r="17" spans="1:5" s="42" customFormat="1" ht="15.75" x14ac:dyDescent="0.25">
      <c r="A17" s="32" t="s">
        <v>10</v>
      </c>
      <c r="B17" s="33" t="s">
        <v>11</v>
      </c>
      <c r="C17" s="34">
        <f>C18+C20</f>
        <v>22792.9</v>
      </c>
      <c r="D17" s="34">
        <f>D18+D20</f>
        <v>7778.8</v>
      </c>
      <c r="E17" s="60">
        <f t="shared" si="0"/>
        <v>34.128171491999701</v>
      </c>
    </row>
    <row r="18" spans="1:5" ht="31.5" x14ac:dyDescent="0.25">
      <c r="A18" s="35" t="s">
        <v>130</v>
      </c>
      <c r="B18" s="36" t="s">
        <v>12</v>
      </c>
      <c r="C18" s="37">
        <f>C19</f>
        <v>1961</v>
      </c>
      <c r="D18" s="37">
        <f>D19</f>
        <v>139.19999999999999</v>
      </c>
      <c r="E18" s="59">
        <f t="shared" si="0"/>
        <v>7.0984191738908713</v>
      </c>
    </row>
    <row r="19" spans="1:5" ht="98.25" customHeight="1" x14ac:dyDescent="0.25">
      <c r="A19" s="35" t="s">
        <v>131</v>
      </c>
      <c r="B19" s="36" t="s">
        <v>111</v>
      </c>
      <c r="C19" s="37">
        <v>1961</v>
      </c>
      <c r="D19" s="38">
        <v>139.19999999999999</v>
      </c>
      <c r="E19" s="59">
        <f t="shared" si="0"/>
        <v>7.0984191738908713</v>
      </c>
    </row>
    <row r="20" spans="1:5" ht="15.75" x14ac:dyDescent="0.25">
      <c r="A20" s="35" t="s">
        <v>132</v>
      </c>
      <c r="B20" s="36" t="s">
        <v>13</v>
      </c>
      <c r="C20" s="37">
        <f>C21+C23</f>
        <v>20831.900000000001</v>
      </c>
      <c r="D20" s="37">
        <f>D21+D23</f>
        <v>7639.6</v>
      </c>
      <c r="E20" s="59">
        <f t="shared" si="0"/>
        <v>36.672603075091565</v>
      </c>
    </row>
    <row r="21" spans="1:5" ht="25.5" customHeight="1" x14ac:dyDescent="0.25">
      <c r="A21" s="35" t="s">
        <v>113</v>
      </c>
      <c r="B21" s="36" t="s">
        <v>112</v>
      </c>
      <c r="C21" s="37">
        <f>C22</f>
        <v>12731.9</v>
      </c>
      <c r="D21" s="37">
        <f>D22</f>
        <v>6023.7</v>
      </c>
      <c r="E21" s="59">
        <f t="shared" si="0"/>
        <v>47.311870184340123</v>
      </c>
    </row>
    <row r="22" spans="1:5" ht="72" customHeight="1" x14ac:dyDescent="0.25">
      <c r="A22" s="35" t="s">
        <v>114</v>
      </c>
      <c r="B22" s="36" t="s">
        <v>115</v>
      </c>
      <c r="C22" s="37">
        <v>12731.9</v>
      </c>
      <c r="D22" s="38">
        <v>6023.7</v>
      </c>
      <c r="E22" s="59">
        <f t="shared" si="0"/>
        <v>47.311870184340123</v>
      </c>
    </row>
    <row r="23" spans="1:5" ht="36.75" customHeight="1" x14ac:dyDescent="0.25">
      <c r="A23" s="35" t="s">
        <v>116</v>
      </c>
      <c r="B23" s="36" t="s">
        <v>117</v>
      </c>
      <c r="C23" s="37">
        <f>C24</f>
        <v>8100</v>
      </c>
      <c r="D23" s="37">
        <f>D24</f>
        <v>1615.9</v>
      </c>
      <c r="E23" s="59">
        <f t="shared" si="0"/>
        <v>19.949382716049382</v>
      </c>
    </row>
    <row r="24" spans="1:5" ht="74.25" customHeight="1" x14ac:dyDescent="0.25">
      <c r="A24" s="35" t="s">
        <v>118</v>
      </c>
      <c r="B24" s="36" t="s">
        <v>119</v>
      </c>
      <c r="C24" s="37">
        <v>8100</v>
      </c>
      <c r="D24" s="38">
        <v>1615.9</v>
      </c>
      <c r="E24" s="59">
        <f t="shared" si="0"/>
        <v>19.949382716049382</v>
      </c>
    </row>
    <row r="25" spans="1:5" ht="41.25" customHeight="1" x14ac:dyDescent="0.25">
      <c r="A25" s="54" t="s">
        <v>161</v>
      </c>
      <c r="B25" s="54" t="s">
        <v>160</v>
      </c>
      <c r="C25" s="34">
        <f>C26</f>
        <v>3.2</v>
      </c>
      <c r="D25" s="34">
        <f>D26</f>
        <v>3.2</v>
      </c>
      <c r="E25" s="60">
        <f t="shared" si="0"/>
        <v>100</v>
      </c>
    </row>
    <row r="26" spans="1:5" ht="96" customHeight="1" x14ac:dyDescent="0.25">
      <c r="A26" s="55" t="s">
        <v>164</v>
      </c>
      <c r="B26" s="55" t="s">
        <v>162</v>
      </c>
      <c r="C26" s="37">
        <f>C27</f>
        <v>3.2</v>
      </c>
      <c r="D26" s="37">
        <f>D27</f>
        <v>3.2</v>
      </c>
      <c r="E26" s="59">
        <f t="shared" si="0"/>
        <v>100</v>
      </c>
    </row>
    <row r="27" spans="1:5" ht="174" customHeight="1" x14ac:dyDescent="0.25">
      <c r="A27" s="56" t="s">
        <v>165</v>
      </c>
      <c r="B27" s="57" t="s">
        <v>163</v>
      </c>
      <c r="C27" s="37">
        <v>3.2</v>
      </c>
      <c r="D27" s="38">
        <v>3.2</v>
      </c>
      <c r="E27" s="59">
        <f t="shared" si="0"/>
        <v>100</v>
      </c>
    </row>
    <row r="28" spans="1:5" s="42" customFormat="1" ht="110.25" x14ac:dyDescent="0.25">
      <c r="A28" s="32" t="s">
        <v>134</v>
      </c>
      <c r="B28" s="33" t="s">
        <v>14</v>
      </c>
      <c r="C28" s="34">
        <f>C29+C36+C34</f>
        <v>2638</v>
      </c>
      <c r="D28" s="34">
        <f>D29+D36+D34</f>
        <v>1397.3999999999999</v>
      </c>
      <c r="E28" s="60">
        <f t="shared" si="0"/>
        <v>52.971948445792258</v>
      </c>
    </row>
    <row r="29" spans="1:5" ht="287.25" customHeight="1" x14ac:dyDescent="0.25">
      <c r="A29" s="35" t="s">
        <v>133</v>
      </c>
      <c r="B29" s="39" t="s">
        <v>30</v>
      </c>
      <c r="C29" s="37">
        <f>C30+C32</f>
        <v>2608</v>
      </c>
      <c r="D29" s="37">
        <f>D30+D32</f>
        <v>1266.8</v>
      </c>
      <c r="E29" s="59">
        <f t="shared" si="0"/>
        <v>48.573619631901835</v>
      </c>
    </row>
    <row r="30" spans="1:5" ht="144.75" customHeight="1" x14ac:dyDescent="0.25">
      <c r="A30" s="43" t="s">
        <v>135</v>
      </c>
      <c r="B30" s="39" t="s">
        <v>105</v>
      </c>
      <c r="C30" s="37">
        <f>C31</f>
        <v>108</v>
      </c>
      <c r="D30" s="37">
        <f>D31</f>
        <v>53.6</v>
      </c>
      <c r="E30" s="59">
        <f t="shared" si="0"/>
        <v>49.629629629629626</v>
      </c>
    </row>
    <row r="31" spans="1:5" ht="151.5" customHeight="1" x14ac:dyDescent="0.25">
      <c r="A31" s="43" t="s">
        <v>136</v>
      </c>
      <c r="B31" s="45" t="s">
        <v>108</v>
      </c>
      <c r="C31" s="37">
        <v>108</v>
      </c>
      <c r="D31" s="37">
        <v>53.6</v>
      </c>
      <c r="E31" s="59">
        <f t="shared" si="0"/>
        <v>49.629629629629626</v>
      </c>
    </row>
    <row r="32" spans="1:5" ht="99" customHeight="1" x14ac:dyDescent="0.25">
      <c r="A32" s="35" t="s">
        <v>137</v>
      </c>
      <c r="B32" s="45" t="s">
        <v>106</v>
      </c>
      <c r="C32" s="37">
        <f>C33</f>
        <v>2500</v>
      </c>
      <c r="D32" s="37">
        <f>D33</f>
        <v>1213.2</v>
      </c>
      <c r="E32" s="59">
        <f t="shared" si="0"/>
        <v>48.528000000000006</v>
      </c>
    </row>
    <row r="33" spans="1:5" ht="90" customHeight="1" x14ac:dyDescent="0.25">
      <c r="A33" s="35" t="s">
        <v>138</v>
      </c>
      <c r="B33" s="36" t="s">
        <v>120</v>
      </c>
      <c r="C33" s="37">
        <v>2500</v>
      </c>
      <c r="D33" s="38">
        <v>1213.2</v>
      </c>
      <c r="E33" s="59">
        <f t="shared" si="0"/>
        <v>48.528000000000006</v>
      </c>
    </row>
    <row r="34" spans="1:5" ht="105" customHeight="1" x14ac:dyDescent="0.25">
      <c r="A34" s="62" t="s">
        <v>186</v>
      </c>
      <c r="B34" s="93" t="s">
        <v>184</v>
      </c>
      <c r="C34" s="92">
        <f>C35</f>
        <v>0</v>
      </c>
      <c r="D34" s="37">
        <f>D35</f>
        <v>0</v>
      </c>
      <c r="E34" s="59"/>
    </row>
    <row r="35" spans="1:5" ht="102.75" customHeight="1" x14ac:dyDescent="0.25">
      <c r="A35" s="62" t="s">
        <v>187</v>
      </c>
      <c r="B35" s="94" t="s">
        <v>185</v>
      </c>
      <c r="C35" s="92"/>
      <c r="D35" s="38"/>
      <c r="E35" s="59"/>
    </row>
    <row r="36" spans="1:5" ht="181.5" customHeight="1" x14ac:dyDescent="0.25">
      <c r="A36" s="51" t="s">
        <v>167</v>
      </c>
      <c r="B36" s="53" t="s">
        <v>166</v>
      </c>
      <c r="C36" s="37">
        <f>C37</f>
        <v>30</v>
      </c>
      <c r="D36" s="37">
        <f>D37</f>
        <v>130.6</v>
      </c>
      <c r="E36" s="59">
        <f t="shared" si="0"/>
        <v>435.33333333333337</v>
      </c>
    </row>
    <row r="37" spans="1:5" ht="164.25" customHeight="1" x14ac:dyDescent="0.25">
      <c r="A37" s="51" t="s">
        <v>169</v>
      </c>
      <c r="B37" s="52" t="s">
        <v>168</v>
      </c>
      <c r="C37" s="37">
        <v>30</v>
      </c>
      <c r="D37" s="38">
        <v>130.6</v>
      </c>
      <c r="E37" s="59">
        <f t="shared" si="0"/>
        <v>435.33333333333337</v>
      </c>
    </row>
    <row r="38" spans="1:5" s="42" customFormat="1" ht="72" customHeight="1" x14ac:dyDescent="0.25">
      <c r="A38" s="32" t="s">
        <v>139</v>
      </c>
      <c r="B38" s="33" t="s">
        <v>15</v>
      </c>
      <c r="C38" s="34">
        <f>C42+C39</f>
        <v>201</v>
      </c>
      <c r="D38" s="34">
        <f>D42+D39</f>
        <v>354.6</v>
      </c>
      <c r="E38" s="59">
        <f t="shared" si="0"/>
        <v>176.41791044776122</v>
      </c>
    </row>
    <row r="39" spans="1:5" s="63" customFormat="1" ht="33" customHeight="1" x14ac:dyDescent="0.25">
      <c r="A39" s="35" t="s">
        <v>190</v>
      </c>
      <c r="B39" s="36" t="s">
        <v>188</v>
      </c>
      <c r="C39" s="37">
        <f>C41</f>
        <v>20</v>
      </c>
      <c r="D39" s="37">
        <f>D41</f>
        <v>16</v>
      </c>
      <c r="E39" s="59">
        <f t="shared" si="0"/>
        <v>80</v>
      </c>
    </row>
    <row r="40" spans="1:5" s="63" customFormat="1" ht="33" customHeight="1" x14ac:dyDescent="0.25">
      <c r="A40" s="35" t="s">
        <v>193</v>
      </c>
      <c r="B40" s="36" t="s">
        <v>192</v>
      </c>
      <c r="C40" s="37">
        <f>C41</f>
        <v>20</v>
      </c>
      <c r="D40" s="37">
        <f>D41</f>
        <v>16</v>
      </c>
      <c r="E40" s="59">
        <f t="shared" si="0"/>
        <v>80</v>
      </c>
    </row>
    <row r="41" spans="1:5" s="63" customFormat="1" ht="63" x14ac:dyDescent="0.25">
      <c r="A41" s="35" t="s">
        <v>191</v>
      </c>
      <c r="B41" s="36" t="s">
        <v>189</v>
      </c>
      <c r="C41" s="37">
        <v>20</v>
      </c>
      <c r="D41" s="37">
        <v>16</v>
      </c>
      <c r="E41" s="59">
        <f t="shared" si="0"/>
        <v>80</v>
      </c>
    </row>
    <row r="42" spans="1:5" ht="31.5" customHeight="1" x14ac:dyDescent="0.25">
      <c r="A42" s="35" t="s">
        <v>140</v>
      </c>
      <c r="B42" s="36" t="s">
        <v>31</v>
      </c>
      <c r="C42" s="37">
        <f>C45+C43</f>
        <v>181</v>
      </c>
      <c r="D42" s="37">
        <f>D45+D43</f>
        <v>338.6</v>
      </c>
      <c r="E42" s="59">
        <f t="shared" si="0"/>
        <v>187.0718232044199</v>
      </c>
    </row>
    <row r="43" spans="1:5" ht="71.25" customHeight="1" x14ac:dyDescent="0.25">
      <c r="A43" s="56" t="s">
        <v>172</v>
      </c>
      <c r="B43" s="55" t="s">
        <v>170</v>
      </c>
      <c r="C43" s="37">
        <f>C44</f>
        <v>181</v>
      </c>
      <c r="D43" s="37">
        <f>D44</f>
        <v>105.1</v>
      </c>
      <c r="E43" s="59">
        <f t="shared" si="0"/>
        <v>58.066298342541437</v>
      </c>
    </row>
    <row r="44" spans="1:5" ht="85.5" customHeight="1" x14ac:dyDescent="0.25">
      <c r="A44" s="56" t="s">
        <v>173</v>
      </c>
      <c r="B44" s="55" t="s">
        <v>171</v>
      </c>
      <c r="C44" s="37">
        <v>181</v>
      </c>
      <c r="D44" s="37">
        <v>105.1</v>
      </c>
      <c r="E44" s="59">
        <f t="shared" si="0"/>
        <v>58.066298342541437</v>
      </c>
    </row>
    <row r="45" spans="1:5" ht="30.75" customHeight="1" x14ac:dyDescent="0.25">
      <c r="A45" s="35" t="s">
        <v>141</v>
      </c>
      <c r="B45" s="36" t="s">
        <v>32</v>
      </c>
      <c r="C45" s="37">
        <f t="shared" ref="C45:D45" si="1">C46</f>
        <v>0</v>
      </c>
      <c r="D45" s="37">
        <f t="shared" si="1"/>
        <v>233.5</v>
      </c>
      <c r="E45" s="59"/>
    </row>
    <row r="46" spans="1:5" ht="47.25" x14ac:dyDescent="0.25">
      <c r="A46" s="35" t="s">
        <v>142</v>
      </c>
      <c r="B46" s="36" t="s">
        <v>121</v>
      </c>
      <c r="C46" s="37"/>
      <c r="D46" s="38">
        <v>233.5</v>
      </c>
      <c r="E46" s="59"/>
    </row>
    <row r="47" spans="1:5" s="42" customFormat="1" ht="47.25" customHeight="1" x14ac:dyDescent="0.25">
      <c r="A47" s="32" t="s">
        <v>143</v>
      </c>
      <c r="B47" s="33" t="s">
        <v>16</v>
      </c>
      <c r="C47" s="34">
        <f>C48+C51</f>
        <v>858</v>
      </c>
      <c r="D47" s="34">
        <f>D48+D51</f>
        <v>859.19999999999993</v>
      </c>
      <c r="E47" s="59">
        <f t="shared" si="0"/>
        <v>100.13986013986013</v>
      </c>
    </row>
    <row r="48" spans="1:5" ht="176.25" customHeight="1" x14ac:dyDescent="0.25">
      <c r="A48" s="35" t="s">
        <v>144</v>
      </c>
      <c r="B48" s="36" t="s">
        <v>17</v>
      </c>
      <c r="C48" s="37">
        <f>C49</f>
        <v>657</v>
      </c>
      <c r="D48" s="37">
        <f>D49</f>
        <v>657.8</v>
      </c>
      <c r="E48" s="59">
        <f t="shared" si="0"/>
        <v>100.12176560121763</v>
      </c>
    </row>
    <row r="49" spans="1:5" ht="177.75" customHeight="1" x14ac:dyDescent="0.25">
      <c r="A49" s="35" t="s">
        <v>174</v>
      </c>
      <c r="B49" s="39" t="s">
        <v>33</v>
      </c>
      <c r="C49" s="37">
        <f>C50</f>
        <v>657</v>
      </c>
      <c r="D49" s="37">
        <f>D50</f>
        <v>657.8</v>
      </c>
      <c r="E49" s="59">
        <f t="shared" si="0"/>
        <v>100.12176560121763</v>
      </c>
    </row>
    <row r="50" spans="1:5" ht="198" customHeight="1" x14ac:dyDescent="0.25">
      <c r="A50" s="35" t="s">
        <v>145</v>
      </c>
      <c r="B50" s="39" t="s">
        <v>122</v>
      </c>
      <c r="C50" s="37">
        <v>657</v>
      </c>
      <c r="D50" s="38">
        <v>657.8</v>
      </c>
      <c r="E50" s="59">
        <f t="shared" si="0"/>
        <v>100.12176560121763</v>
      </c>
    </row>
    <row r="51" spans="1:5" ht="110.25" customHeight="1" x14ac:dyDescent="0.25">
      <c r="A51" s="35" t="s">
        <v>146</v>
      </c>
      <c r="B51" s="36" t="s">
        <v>18</v>
      </c>
      <c r="C51" s="37">
        <f>C52</f>
        <v>201</v>
      </c>
      <c r="D51" s="37">
        <f>D52</f>
        <v>201.4</v>
      </c>
      <c r="E51" s="59">
        <f t="shared" si="0"/>
        <v>100.19900497512437</v>
      </c>
    </row>
    <row r="52" spans="1:5" ht="93" customHeight="1" x14ac:dyDescent="0.25">
      <c r="A52" s="31" t="s">
        <v>147</v>
      </c>
      <c r="B52" s="36" t="s">
        <v>97</v>
      </c>
      <c r="C52" s="37">
        <f>C53</f>
        <v>201</v>
      </c>
      <c r="D52" s="37">
        <f>D53</f>
        <v>201.4</v>
      </c>
      <c r="E52" s="59">
        <f t="shared" si="0"/>
        <v>100.19900497512437</v>
      </c>
    </row>
    <row r="53" spans="1:5" ht="117.75" customHeight="1" x14ac:dyDescent="0.25">
      <c r="A53" s="31" t="s">
        <v>148</v>
      </c>
      <c r="B53" s="36" t="s">
        <v>123</v>
      </c>
      <c r="C53" s="37">
        <v>201</v>
      </c>
      <c r="D53" s="38">
        <v>201.4</v>
      </c>
      <c r="E53" s="59">
        <f t="shared" si="0"/>
        <v>100.19900497512437</v>
      </c>
    </row>
    <row r="54" spans="1:5" ht="40.5" customHeight="1" x14ac:dyDescent="0.25">
      <c r="A54" s="32" t="s">
        <v>149</v>
      </c>
      <c r="B54" s="46" t="s">
        <v>99</v>
      </c>
      <c r="C54" s="34">
        <f>C55+C57</f>
        <v>1</v>
      </c>
      <c r="D54" s="34">
        <f>D55+D57</f>
        <v>81289.3</v>
      </c>
      <c r="E54" s="59">
        <f t="shared" si="0"/>
        <v>8128930</v>
      </c>
    </row>
    <row r="55" spans="1:5" ht="126" customHeight="1" x14ac:dyDescent="0.25">
      <c r="A55" s="51" t="s">
        <v>178</v>
      </c>
      <c r="B55" s="52" t="s">
        <v>175</v>
      </c>
      <c r="C55" s="34">
        <f>C56</f>
        <v>1</v>
      </c>
      <c r="D55" s="34">
        <f>D56</f>
        <v>8</v>
      </c>
      <c r="E55" s="59">
        <f t="shared" si="0"/>
        <v>800</v>
      </c>
    </row>
    <row r="56" spans="1:5" ht="135.75" customHeight="1" x14ac:dyDescent="0.25">
      <c r="A56" s="51" t="s">
        <v>177</v>
      </c>
      <c r="B56" s="52" t="s">
        <v>176</v>
      </c>
      <c r="C56" s="34">
        <v>1</v>
      </c>
      <c r="D56" s="34">
        <v>8</v>
      </c>
      <c r="E56" s="59">
        <f t="shared" si="0"/>
        <v>800</v>
      </c>
    </row>
    <row r="57" spans="1:5" ht="53.25" customHeight="1" x14ac:dyDescent="0.25">
      <c r="A57" s="31" t="s">
        <v>151</v>
      </c>
      <c r="B57" s="30" t="s">
        <v>98</v>
      </c>
      <c r="C57" s="37">
        <f>C58</f>
        <v>0</v>
      </c>
      <c r="D57" s="37">
        <f>D58</f>
        <v>81281.3</v>
      </c>
      <c r="E57" s="59"/>
    </row>
    <row r="58" spans="1:5" ht="84.75" customHeight="1" x14ac:dyDescent="0.25">
      <c r="A58" s="79" t="s">
        <v>150</v>
      </c>
      <c r="B58" s="80" t="s">
        <v>124</v>
      </c>
      <c r="C58" s="81"/>
      <c r="D58" s="82">
        <v>81281.3</v>
      </c>
      <c r="E58" s="83"/>
    </row>
    <row r="59" spans="1:5" s="42" customFormat="1" ht="42.75" customHeight="1" x14ac:dyDescent="0.25">
      <c r="A59" s="90" t="s">
        <v>210</v>
      </c>
      <c r="B59" s="91" t="s">
        <v>208</v>
      </c>
      <c r="C59" s="34">
        <f>C60</f>
        <v>0</v>
      </c>
      <c r="D59" s="34">
        <f>D60</f>
        <v>38.200000000000003</v>
      </c>
      <c r="E59" s="60"/>
    </row>
    <row r="60" spans="1:5" ht="54.75" customHeight="1" x14ac:dyDescent="0.25">
      <c r="A60" s="88" t="s">
        <v>211</v>
      </c>
      <c r="B60" s="89" t="s">
        <v>209</v>
      </c>
      <c r="C60" s="37"/>
      <c r="D60" s="38">
        <v>38.200000000000003</v>
      </c>
      <c r="E60" s="59"/>
    </row>
    <row r="61" spans="1:5" ht="42.75" customHeight="1" x14ac:dyDescent="0.25">
      <c r="A61" s="84" t="s">
        <v>152</v>
      </c>
      <c r="B61" s="85" t="s">
        <v>107</v>
      </c>
      <c r="C61" s="86">
        <f>C62</f>
        <v>37319.5</v>
      </c>
      <c r="D61" s="86">
        <f>D62</f>
        <v>20270.3</v>
      </c>
      <c r="E61" s="87">
        <f t="shared" si="0"/>
        <v>54.315572287945976</v>
      </c>
    </row>
    <row r="62" spans="1:5" ht="87" customHeight="1" x14ac:dyDescent="0.25">
      <c r="A62" s="44" t="s">
        <v>153</v>
      </c>
      <c r="B62" s="33" t="s">
        <v>19</v>
      </c>
      <c r="C62" s="34">
        <f>C63+C66+C69</f>
        <v>37319.5</v>
      </c>
      <c r="D62" s="34">
        <f>D63+D66+D69</f>
        <v>20270.3</v>
      </c>
      <c r="E62" s="60">
        <f t="shared" si="0"/>
        <v>54.315572287945976</v>
      </c>
    </row>
    <row r="63" spans="1:5" ht="57.75" customHeight="1" x14ac:dyDescent="0.25">
      <c r="A63" s="35" t="s">
        <v>154</v>
      </c>
      <c r="B63" s="36" t="s">
        <v>20</v>
      </c>
      <c r="C63" s="37">
        <f>C64</f>
        <v>398</v>
      </c>
      <c r="D63" s="37">
        <f>D64</f>
        <v>198</v>
      </c>
      <c r="E63" s="59">
        <f t="shared" si="0"/>
        <v>49.748743718592962</v>
      </c>
    </row>
    <row r="64" spans="1:5" ht="31.5" x14ac:dyDescent="0.25">
      <c r="A64" s="35" t="s">
        <v>155</v>
      </c>
      <c r="B64" s="36" t="s">
        <v>21</v>
      </c>
      <c r="C64" s="37">
        <f>C65</f>
        <v>398</v>
      </c>
      <c r="D64" s="37">
        <f>D65</f>
        <v>198</v>
      </c>
      <c r="E64" s="59">
        <f t="shared" si="0"/>
        <v>49.748743718592962</v>
      </c>
    </row>
    <row r="65" spans="1:5" ht="47.25" x14ac:dyDescent="0.25">
      <c r="A65" s="35" t="s">
        <v>156</v>
      </c>
      <c r="B65" s="36" t="s">
        <v>34</v>
      </c>
      <c r="C65" s="37">
        <v>398</v>
      </c>
      <c r="D65" s="38">
        <v>198</v>
      </c>
      <c r="E65" s="59">
        <f t="shared" si="0"/>
        <v>49.748743718592962</v>
      </c>
    </row>
    <row r="66" spans="1:5" ht="47.25" x14ac:dyDescent="0.25">
      <c r="A66" s="35" t="s">
        <v>157</v>
      </c>
      <c r="B66" s="36" t="s">
        <v>22</v>
      </c>
      <c r="C66" s="37">
        <f>C67</f>
        <v>1121</v>
      </c>
      <c r="D66" s="37">
        <f>D67</f>
        <v>600</v>
      </c>
      <c r="E66" s="59">
        <f t="shared" si="0"/>
        <v>53.523639607493308</v>
      </c>
    </row>
    <row r="67" spans="1:5" ht="65.25" customHeight="1" x14ac:dyDescent="0.25">
      <c r="A67" s="35" t="s">
        <v>158</v>
      </c>
      <c r="B67" s="36" t="s">
        <v>35</v>
      </c>
      <c r="C67" s="37">
        <f>C68</f>
        <v>1121</v>
      </c>
      <c r="D67" s="37">
        <f>D68</f>
        <v>600</v>
      </c>
      <c r="E67" s="59">
        <f t="shared" si="0"/>
        <v>53.523639607493308</v>
      </c>
    </row>
    <row r="68" spans="1:5" ht="67.5" customHeight="1" x14ac:dyDescent="0.25">
      <c r="A68" s="35" t="s">
        <v>206</v>
      </c>
      <c r="B68" s="36" t="s">
        <v>36</v>
      </c>
      <c r="C68" s="37">
        <v>1121</v>
      </c>
      <c r="D68" s="38">
        <v>600</v>
      </c>
      <c r="E68" s="59">
        <f t="shared" si="0"/>
        <v>53.523639607493308</v>
      </c>
    </row>
    <row r="69" spans="1:5" ht="29.25" customHeight="1" x14ac:dyDescent="0.25">
      <c r="A69" s="35" t="s">
        <v>159</v>
      </c>
      <c r="B69" s="36" t="s">
        <v>23</v>
      </c>
      <c r="C69" s="37">
        <f>C70+C72</f>
        <v>35800.5</v>
      </c>
      <c r="D69" s="37">
        <f>D70+D72</f>
        <v>19472.3</v>
      </c>
      <c r="E69" s="59">
        <f t="shared" si="0"/>
        <v>54.391139788550433</v>
      </c>
    </row>
    <row r="70" spans="1:5" ht="122.25" customHeight="1" x14ac:dyDescent="0.25">
      <c r="A70" s="56" t="s">
        <v>181</v>
      </c>
      <c r="B70" s="55" t="s">
        <v>179</v>
      </c>
      <c r="C70" s="37">
        <v>152</v>
      </c>
      <c r="D70" s="37">
        <v>76</v>
      </c>
      <c r="E70" s="59">
        <f t="shared" si="0"/>
        <v>50</v>
      </c>
    </row>
    <row r="71" spans="1:5" ht="144" customHeight="1" x14ac:dyDescent="0.25">
      <c r="A71" s="56" t="s">
        <v>182</v>
      </c>
      <c r="B71" s="55" t="s">
        <v>180</v>
      </c>
      <c r="C71" s="37">
        <v>152</v>
      </c>
      <c r="D71" s="37">
        <v>76</v>
      </c>
      <c r="E71" s="59">
        <f t="shared" si="0"/>
        <v>50</v>
      </c>
    </row>
    <row r="72" spans="1:5" ht="49.5" customHeight="1" x14ac:dyDescent="0.25">
      <c r="A72" s="35" t="s">
        <v>207</v>
      </c>
      <c r="B72" s="36" t="s">
        <v>125</v>
      </c>
      <c r="C72" s="37">
        <v>35648.5</v>
      </c>
      <c r="D72" s="38">
        <v>19396.3</v>
      </c>
      <c r="E72" s="59">
        <f t="shared" si="0"/>
        <v>54.409862967586285</v>
      </c>
    </row>
    <row r="73" spans="1:5" ht="30.75" customHeight="1" x14ac:dyDescent="0.25">
      <c r="A73" s="40"/>
      <c r="B73" s="33" t="s">
        <v>104</v>
      </c>
      <c r="C73" s="34">
        <f>C8+C61</f>
        <v>68617.600000000006</v>
      </c>
      <c r="D73" s="34">
        <f>D8+D61</f>
        <v>114179.20000000001</v>
      </c>
      <c r="E73" s="60">
        <f t="shared" si="0"/>
        <v>166.39929114396307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11" sqref="J11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96" t="s">
        <v>204</v>
      </c>
      <c r="D1" s="96"/>
      <c r="E1" s="22"/>
      <c r="F1" s="22"/>
    </row>
    <row r="2" spans="1:6" ht="15.75" x14ac:dyDescent="0.25">
      <c r="A2" s="97" t="s">
        <v>95</v>
      </c>
      <c r="B2" s="97"/>
      <c r="C2" s="97"/>
      <c r="D2" s="97"/>
      <c r="E2" s="97"/>
      <c r="F2" s="97"/>
    </row>
    <row r="3" spans="1:6" ht="15.75" x14ac:dyDescent="0.25">
      <c r="A3" s="98" t="s">
        <v>96</v>
      </c>
      <c r="B3" s="98"/>
      <c r="C3" s="98"/>
      <c r="D3" s="98"/>
      <c r="E3" s="23"/>
      <c r="F3" s="23"/>
    </row>
    <row r="4" spans="1:6" ht="15.75" x14ac:dyDescent="0.25">
      <c r="A4" s="98" t="s">
        <v>212</v>
      </c>
      <c r="B4" s="98"/>
      <c r="C4" s="98"/>
      <c r="D4" s="98"/>
      <c r="E4" s="23"/>
      <c r="F4" s="23"/>
    </row>
    <row r="5" spans="1:6" ht="15.75" x14ac:dyDescent="0.25">
      <c r="A5" s="23"/>
      <c r="B5" s="23"/>
      <c r="C5" s="23"/>
      <c r="D5" s="23" t="s">
        <v>103</v>
      </c>
      <c r="E5" s="23"/>
      <c r="F5" s="23"/>
    </row>
    <row r="6" spans="1:6" ht="15.75" x14ac:dyDescent="0.25">
      <c r="A6" s="99" t="s">
        <v>84</v>
      </c>
      <c r="B6" s="101" t="s">
        <v>85</v>
      </c>
      <c r="C6" s="24" t="s">
        <v>86</v>
      </c>
      <c r="D6" s="24" t="s">
        <v>87</v>
      </c>
      <c r="E6" s="23"/>
      <c r="F6" s="23"/>
    </row>
    <row r="7" spans="1:6" ht="15.75" x14ac:dyDescent="0.25">
      <c r="A7" s="100"/>
      <c r="B7" s="101"/>
      <c r="C7" s="25"/>
      <c r="D7" s="26"/>
      <c r="E7" s="23"/>
      <c r="F7" s="23"/>
    </row>
    <row r="8" spans="1:6" ht="52.5" customHeight="1" x14ac:dyDescent="0.25">
      <c r="A8" s="68" t="s">
        <v>88</v>
      </c>
      <c r="B8" s="68" t="s">
        <v>89</v>
      </c>
      <c r="C8" s="47">
        <f>C9+C10</f>
        <v>5348.1000000000058</v>
      </c>
      <c r="D8" s="47">
        <f>D9+D10</f>
        <v>-76914</v>
      </c>
      <c r="E8" s="23"/>
      <c r="F8" s="23"/>
    </row>
    <row r="9" spans="1:6" ht="50.25" customHeight="1" x14ac:dyDescent="0.25">
      <c r="A9" s="27" t="s">
        <v>90</v>
      </c>
      <c r="B9" s="27" t="s">
        <v>91</v>
      </c>
      <c r="C9" s="48">
        <v>-68618</v>
      </c>
      <c r="D9" s="48">
        <v>-114179</v>
      </c>
      <c r="E9" s="23"/>
      <c r="F9" s="23"/>
    </row>
    <row r="10" spans="1:6" ht="51.75" customHeight="1" x14ac:dyDescent="0.25">
      <c r="A10" s="27" t="s">
        <v>92</v>
      </c>
      <c r="B10" s="27" t="s">
        <v>93</v>
      </c>
      <c r="C10" s="48">
        <v>73966.100000000006</v>
      </c>
      <c r="D10" s="48">
        <v>37265</v>
      </c>
      <c r="E10" s="23"/>
      <c r="F10" s="23"/>
    </row>
    <row r="11" spans="1:6" ht="52.5" customHeight="1" x14ac:dyDescent="0.25">
      <c r="A11" s="28"/>
      <c r="B11" s="29" t="s">
        <v>94</v>
      </c>
      <c r="C11" s="47">
        <f>C8</f>
        <v>5348.1000000000058</v>
      </c>
      <c r="D11" s="47">
        <f>D8</f>
        <v>-76914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9" sqref="G9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11.85546875" customWidth="1"/>
    <col min="7" max="7" width="9" customWidth="1"/>
  </cols>
  <sheetData>
    <row r="1" spans="1:7" x14ac:dyDescent="0.25">
      <c r="F1" s="73" t="s">
        <v>37</v>
      </c>
    </row>
    <row r="2" spans="1:7" ht="39" customHeight="1" x14ac:dyDescent="0.25">
      <c r="A2" s="102" t="s">
        <v>82</v>
      </c>
      <c r="B2" s="102"/>
      <c r="C2" s="102"/>
      <c r="D2" s="102"/>
      <c r="E2" s="102"/>
      <c r="F2" s="102"/>
      <c r="G2" s="102"/>
    </row>
    <row r="3" spans="1:7" ht="33" x14ac:dyDescent="0.25">
      <c r="A3" s="77" t="s">
        <v>213</v>
      </c>
      <c r="B3" s="77"/>
      <c r="C3" s="77"/>
      <c r="D3" s="78"/>
      <c r="E3" s="78"/>
      <c r="F3" s="78"/>
    </row>
    <row r="4" spans="1:7" ht="15.75" x14ac:dyDescent="0.25">
      <c r="A4" s="6"/>
      <c r="B4" s="6"/>
      <c r="C4" s="6"/>
      <c r="D4" s="6"/>
      <c r="E4" s="3"/>
      <c r="F4" s="4" t="s">
        <v>0</v>
      </c>
    </row>
    <row r="5" spans="1:7" ht="47.25" x14ac:dyDescent="0.25">
      <c r="A5" s="7" t="s">
        <v>38</v>
      </c>
      <c r="B5" s="8" t="s">
        <v>39</v>
      </c>
      <c r="C5" s="8" t="s">
        <v>40</v>
      </c>
      <c r="D5" s="7" t="s">
        <v>195</v>
      </c>
      <c r="E5" s="7" t="s">
        <v>196</v>
      </c>
      <c r="F5" s="7" t="s">
        <v>102</v>
      </c>
      <c r="G5" s="7" t="s">
        <v>202</v>
      </c>
    </row>
    <row r="6" spans="1:7" ht="15.75" x14ac:dyDescent="0.25">
      <c r="A6" s="17">
        <v>1</v>
      </c>
      <c r="B6" s="18" t="s">
        <v>41</v>
      </c>
      <c r="C6" s="18" t="s">
        <v>4</v>
      </c>
      <c r="D6" s="18" t="s">
        <v>42</v>
      </c>
      <c r="E6" s="18" t="s">
        <v>43</v>
      </c>
      <c r="F6" s="18" t="s">
        <v>44</v>
      </c>
      <c r="G6" s="72">
        <v>7</v>
      </c>
    </row>
    <row r="7" spans="1:7" ht="33" customHeight="1" x14ac:dyDescent="0.25">
      <c r="A7" s="10" t="s">
        <v>45</v>
      </c>
      <c r="B7" s="11" t="s">
        <v>46</v>
      </c>
      <c r="C7" s="11"/>
      <c r="D7" s="12">
        <f>D9+D12+D10+D8+D11</f>
        <v>16829.099999999999</v>
      </c>
      <c r="E7" s="12">
        <f>E9+E12+E10+E8+E11</f>
        <v>20035.3</v>
      </c>
      <c r="F7" s="12">
        <f>F9+F12+F10+F8+F11</f>
        <v>9210.9</v>
      </c>
      <c r="G7" s="70">
        <f>F7/E7*100</f>
        <v>45.973357024851133</v>
      </c>
    </row>
    <row r="8" spans="1:7" ht="87" customHeight="1" x14ac:dyDescent="0.25">
      <c r="A8" s="71" t="s">
        <v>183</v>
      </c>
      <c r="B8" s="58" t="s">
        <v>46</v>
      </c>
      <c r="C8" s="58" t="s">
        <v>47</v>
      </c>
      <c r="D8" s="65">
        <v>1755</v>
      </c>
      <c r="E8" s="14">
        <v>1859.8</v>
      </c>
      <c r="F8" s="14">
        <v>928.1</v>
      </c>
      <c r="G8" s="69">
        <f t="shared" ref="G8:G35" si="0">F8/E8*100</f>
        <v>49.903215399505321</v>
      </c>
    </row>
    <row r="9" spans="1:7" ht="124.5" customHeight="1" x14ac:dyDescent="0.25">
      <c r="A9" s="13" t="s">
        <v>49</v>
      </c>
      <c r="B9" s="58" t="s">
        <v>46</v>
      </c>
      <c r="C9" s="58" t="s">
        <v>50</v>
      </c>
      <c r="D9" s="66">
        <v>12954.1</v>
      </c>
      <c r="E9" s="14">
        <v>14130.3</v>
      </c>
      <c r="F9" s="14">
        <v>6490</v>
      </c>
      <c r="G9" s="69">
        <f t="shared" si="0"/>
        <v>45.929668867610744</v>
      </c>
    </row>
    <row r="10" spans="1:7" ht="94.5" customHeight="1" x14ac:dyDescent="0.25">
      <c r="A10" s="41" t="s">
        <v>100</v>
      </c>
      <c r="B10" s="9" t="s">
        <v>46</v>
      </c>
      <c r="C10" s="9" t="s">
        <v>101</v>
      </c>
      <c r="D10" s="66">
        <v>16</v>
      </c>
      <c r="E10" s="14">
        <v>16</v>
      </c>
      <c r="F10" s="14">
        <v>16</v>
      </c>
      <c r="G10" s="69">
        <f t="shared" si="0"/>
        <v>100</v>
      </c>
    </row>
    <row r="11" spans="1:7" ht="25.5" customHeight="1" x14ac:dyDescent="0.25">
      <c r="A11" s="41" t="s">
        <v>203</v>
      </c>
      <c r="B11" s="9" t="s">
        <v>46</v>
      </c>
      <c r="C11" s="9" t="s">
        <v>52</v>
      </c>
      <c r="D11" s="66">
        <v>10</v>
      </c>
      <c r="E11" s="14">
        <v>10</v>
      </c>
      <c r="F11" s="14"/>
      <c r="G11" s="69">
        <f t="shared" si="0"/>
        <v>0</v>
      </c>
    </row>
    <row r="12" spans="1:7" ht="36" customHeight="1" x14ac:dyDescent="0.25">
      <c r="A12" s="13" t="s">
        <v>53</v>
      </c>
      <c r="B12" s="9" t="s">
        <v>46</v>
      </c>
      <c r="C12" s="9" t="s">
        <v>54</v>
      </c>
      <c r="D12" s="66">
        <v>2094</v>
      </c>
      <c r="E12" s="14">
        <v>4019.2</v>
      </c>
      <c r="F12" s="14">
        <v>1776.8</v>
      </c>
      <c r="G12" s="69">
        <f t="shared" si="0"/>
        <v>44.207802547770704</v>
      </c>
    </row>
    <row r="13" spans="1:7" ht="31.5" x14ac:dyDescent="0.25">
      <c r="A13" s="15" t="s">
        <v>80</v>
      </c>
      <c r="B13" s="11" t="s">
        <v>47</v>
      </c>
      <c r="C13" s="11"/>
      <c r="D13" s="64">
        <f>D14</f>
        <v>1655</v>
      </c>
      <c r="E13" s="12">
        <f t="shared" ref="E13:F13" si="1">E14</f>
        <v>1767.3</v>
      </c>
      <c r="F13" s="12">
        <f t="shared" si="1"/>
        <v>699.6</v>
      </c>
      <c r="G13" s="70">
        <f t="shared" si="0"/>
        <v>39.585808860974367</v>
      </c>
    </row>
    <row r="14" spans="1:7" ht="31.5" x14ac:dyDescent="0.25">
      <c r="A14" s="5" t="s">
        <v>79</v>
      </c>
      <c r="B14" s="9" t="s">
        <v>47</v>
      </c>
      <c r="C14" s="9" t="s">
        <v>48</v>
      </c>
      <c r="D14" s="66">
        <v>1655</v>
      </c>
      <c r="E14" s="14">
        <v>1767.3</v>
      </c>
      <c r="F14" s="14">
        <v>699.6</v>
      </c>
      <c r="G14" s="69">
        <f t="shared" si="0"/>
        <v>39.585808860974367</v>
      </c>
    </row>
    <row r="15" spans="1:7" ht="63" x14ac:dyDescent="0.25">
      <c r="A15" s="10" t="s">
        <v>55</v>
      </c>
      <c r="B15" s="11" t="s">
        <v>48</v>
      </c>
      <c r="C15" s="11"/>
      <c r="D15" s="64">
        <f>D16+D18+D17</f>
        <v>2748</v>
      </c>
      <c r="E15" s="12">
        <f t="shared" ref="E15:F15" si="2">E16+E18+E17</f>
        <v>2364</v>
      </c>
      <c r="F15" s="12">
        <f t="shared" si="2"/>
        <v>518.9</v>
      </c>
      <c r="G15" s="70">
        <f t="shared" si="0"/>
        <v>21.950084602368864</v>
      </c>
    </row>
    <row r="16" spans="1:7" ht="81" customHeight="1" x14ac:dyDescent="0.25">
      <c r="A16" s="13" t="s">
        <v>56</v>
      </c>
      <c r="B16" s="9" t="s">
        <v>48</v>
      </c>
      <c r="C16" s="9" t="s">
        <v>57</v>
      </c>
      <c r="D16" s="66">
        <v>48</v>
      </c>
      <c r="E16" s="14">
        <v>48</v>
      </c>
      <c r="F16" s="14"/>
      <c r="G16" s="69">
        <f t="shared" si="0"/>
        <v>0</v>
      </c>
    </row>
    <row r="17" spans="1:7" ht="36" customHeight="1" x14ac:dyDescent="0.25">
      <c r="A17" s="21" t="s">
        <v>83</v>
      </c>
      <c r="B17" s="9" t="s">
        <v>48</v>
      </c>
      <c r="C17" s="9" t="s">
        <v>62</v>
      </c>
      <c r="D17" s="66">
        <v>2054</v>
      </c>
      <c r="E17" s="14">
        <v>1670</v>
      </c>
      <c r="F17" s="14">
        <v>297.5</v>
      </c>
      <c r="G17" s="69">
        <f t="shared" si="0"/>
        <v>17.814371257485028</v>
      </c>
    </row>
    <row r="18" spans="1:7" ht="63" x14ac:dyDescent="0.25">
      <c r="A18" s="13" t="s">
        <v>58</v>
      </c>
      <c r="B18" s="9" t="s">
        <v>48</v>
      </c>
      <c r="C18" s="9" t="s">
        <v>59</v>
      </c>
      <c r="D18" s="66">
        <v>646</v>
      </c>
      <c r="E18" s="14">
        <v>646</v>
      </c>
      <c r="F18" s="14">
        <v>221.4</v>
      </c>
      <c r="G18" s="69">
        <f t="shared" si="0"/>
        <v>34.27244582043344</v>
      </c>
    </row>
    <row r="19" spans="1:7" ht="31.5" x14ac:dyDescent="0.25">
      <c r="A19" s="10" t="s">
        <v>60</v>
      </c>
      <c r="B19" s="11" t="s">
        <v>50</v>
      </c>
      <c r="C19" s="11"/>
      <c r="D19" s="64">
        <f>D21+D22+D20</f>
        <v>4102</v>
      </c>
      <c r="E19" s="12">
        <f>E21+E22+E20</f>
        <v>4608.3</v>
      </c>
      <c r="F19" s="12">
        <f>F21+F22+F20</f>
        <v>2582.1000000000004</v>
      </c>
      <c r="G19" s="70">
        <f t="shared" si="0"/>
        <v>56.031508365340798</v>
      </c>
    </row>
    <row r="20" spans="1:7" ht="31.5" x14ac:dyDescent="0.25">
      <c r="A20" s="13" t="s">
        <v>194</v>
      </c>
      <c r="B20" s="9" t="s">
        <v>50</v>
      </c>
      <c r="C20" s="9" t="s">
        <v>64</v>
      </c>
      <c r="D20" s="66">
        <v>1307</v>
      </c>
      <c r="E20" s="14">
        <v>1385.3</v>
      </c>
      <c r="F20" s="14">
        <v>650.5</v>
      </c>
      <c r="G20" s="69">
        <f t="shared" si="0"/>
        <v>46.957337760773839</v>
      </c>
    </row>
    <row r="21" spans="1:7" ht="31.5" x14ac:dyDescent="0.25">
      <c r="A21" s="7" t="s">
        <v>81</v>
      </c>
      <c r="B21" s="9" t="s">
        <v>50</v>
      </c>
      <c r="C21" s="9" t="s">
        <v>57</v>
      </c>
      <c r="D21" s="66">
        <v>2795</v>
      </c>
      <c r="E21" s="14">
        <v>3123</v>
      </c>
      <c r="F21" s="14">
        <v>1835.7</v>
      </c>
      <c r="G21" s="69">
        <f t="shared" si="0"/>
        <v>58.780019212295876</v>
      </c>
    </row>
    <row r="22" spans="1:7" ht="31.5" x14ac:dyDescent="0.25">
      <c r="A22" s="13" t="s">
        <v>63</v>
      </c>
      <c r="B22" s="9" t="s">
        <v>50</v>
      </c>
      <c r="C22" s="9" t="s">
        <v>64</v>
      </c>
      <c r="D22" s="66"/>
      <c r="E22" s="14">
        <v>100</v>
      </c>
      <c r="F22" s="14">
        <v>95.9</v>
      </c>
      <c r="G22" s="69">
        <f t="shared" si="0"/>
        <v>95.9</v>
      </c>
    </row>
    <row r="23" spans="1:7" ht="46.5" customHeight="1" x14ac:dyDescent="0.25">
      <c r="A23" s="10" t="s">
        <v>65</v>
      </c>
      <c r="B23" s="11" t="s">
        <v>66</v>
      </c>
      <c r="C23" s="11"/>
      <c r="D23" s="64">
        <f>D24+D25+D26</f>
        <v>9800</v>
      </c>
      <c r="E23" s="12">
        <f t="shared" ref="E23:F23" si="3">E24+E25+E26</f>
        <v>10089.700000000001</v>
      </c>
      <c r="F23" s="12">
        <f t="shared" si="3"/>
        <v>4762.7999999999993</v>
      </c>
      <c r="G23" s="70">
        <f t="shared" si="0"/>
        <v>47.204574962585596</v>
      </c>
    </row>
    <row r="24" spans="1:7" ht="15.75" x14ac:dyDescent="0.25">
      <c r="A24" s="7" t="s">
        <v>67</v>
      </c>
      <c r="B24" s="9" t="s">
        <v>66</v>
      </c>
      <c r="C24" s="9" t="s">
        <v>46</v>
      </c>
      <c r="D24" s="66">
        <v>756</v>
      </c>
      <c r="E24" s="14">
        <v>756</v>
      </c>
      <c r="F24" s="14">
        <v>296.89999999999998</v>
      </c>
      <c r="G24" s="69">
        <f t="shared" si="0"/>
        <v>39.272486772486772</v>
      </c>
    </row>
    <row r="25" spans="1:7" ht="15.75" x14ac:dyDescent="0.25">
      <c r="A25" s="7" t="s">
        <v>68</v>
      </c>
      <c r="B25" s="9" t="s">
        <v>66</v>
      </c>
      <c r="C25" s="9" t="s">
        <v>47</v>
      </c>
      <c r="D25" s="66">
        <v>33</v>
      </c>
      <c r="E25" s="14">
        <v>33</v>
      </c>
      <c r="F25" s="14">
        <v>33</v>
      </c>
      <c r="G25" s="69">
        <f t="shared" si="0"/>
        <v>100</v>
      </c>
    </row>
    <row r="26" spans="1:7" ht="15.75" x14ac:dyDescent="0.25">
      <c r="A26" s="13" t="s">
        <v>69</v>
      </c>
      <c r="B26" s="9" t="s">
        <v>66</v>
      </c>
      <c r="C26" s="9" t="s">
        <v>48</v>
      </c>
      <c r="D26" s="66">
        <v>9011</v>
      </c>
      <c r="E26" s="14">
        <v>9300.7000000000007</v>
      </c>
      <c r="F26" s="14">
        <v>4432.8999999999996</v>
      </c>
      <c r="G26" s="69">
        <f t="shared" si="0"/>
        <v>47.66200393518767</v>
      </c>
    </row>
    <row r="27" spans="1:7" ht="15.75" x14ac:dyDescent="0.25">
      <c r="A27" s="10" t="s">
        <v>70</v>
      </c>
      <c r="B27" s="11" t="s">
        <v>51</v>
      </c>
      <c r="C27" s="11"/>
      <c r="D27" s="64">
        <f>D28</f>
        <v>107</v>
      </c>
      <c r="E27" s="12">
        <f t="shared" ref="E27:F27" si="4">E28</f>
        <v>107</v>
      </c>
      <c r="F27" s="12">
        <f t="shared" si="4"/>
        <v>107</v>
      </c>
      <c r="G27" s="70">
        <f t="shared" si="0"/>
        <v>100</v>
      </c>
    </row>
    <row r="28" spans="1:7" ht="31.5" x14ac:dyDescent="0.25">
      <c r="A28" s="7" t="s">
        <v>71</v>
      </c>
      <c r="B28" s="9" t="s">
        <v>51</v>
      </c>
      <c r="C28" s="9" t="s">
        <v>51</v>
      </c>
      <c r="D28" s="66">
        <v>107</v>
      </c>
      <c r="E28" s="14">
        <v>107</v>
      </c>
      <c r="F28" s="14">
        <v>107</v>
      </c>
      <c r="G28" s="69">
        <f t="shared" si="0"/>
        <v>100</v>
      </c>
    </row>
    <row r="29" spans="1:7" ht="31.5" x14ac:dyDescent="0.25">
      <c r="A29" s="10" t="s">
        <v>72</v>
      </c>
      <c r="B29" s="11" t="s">
        <v>61</v>
      </c>
      <c r="C29" s="11"/>
      <c r="D29" s="64">
        <f>D30</f>
        <v>21183</v>
      </c>
      <c r="E29" s="12">
        <f t="shared" ref="E29:F29" si="5">E30</f>
        <v>21223</v>
      </c>
      <c r="F29" s="12">
        <f t="shared" si="5"/>
        <v>12710</v>
      </c>
      <c r="G29" s="70">
        <f t="shared" si="0"/>
        <v>59.887857513075438</v>
      </c>
    </row>
    <row r="30" spans="1:7" ht="15.75" x14ac:dyDescent="0.25">
      <c r="A30" s="7" t="s">
        <v>73</v>
      </c>
      <c r="B30" s="9" t="s">
        <v>61</v>
      </c>
      <c r="C30" s="9" t="s">
        <v>46</v>
      </c>
      <c r="D30" s="66">
        <v>21183</v>
      </c>
      <c r="E30" s="14">
        <v>21223</v>
      </c>
      <c r="F30" s="14">
        <v>12710</v>
      </c>
      <c r="G30" s="69">
        <f t="shared" si="0"/>
        <v>59.887857513075438</v>
      </c>
    </row>
    <row r="31" spans="1:7" ht="31.5" x14ac:dyDescent="0.25">
      <c r="A31" s="10" t="s">
        <v>74</v>
      </c>
      <c r="B31" s="11" t="s">
        <v>62</v>
      </c>
      <c r="C31" s="11"/>
      <c r="D31" s="64">
        <f>D32</f>
        <v>300</v>
      </c>
      <c r="E31" s="12">
        <f>E32</f>
        <v>300</v>
      </c>
      <c r="F31" s="12">
        <f>F32</f>
        <v>150</v>
      </c>
      <c r="G31" s="70">
        <f t="shared" si="0"/>
        <v>50</v>
      </c>
    </row>
    <row r="32" spans="1:7" ht="15.75" x14ac:dyDescent="0.25">
      <c r="A32" s="13" t="s">
        <v>75</v>
      </c>
      <c r="B32" s="9" t="s">
        <v>62</v>
      </c>
      <c r="C32" s="9" t="s">
        <v>46</v>
      </c>
      <c r="D32" s="66">
        <v>300</v>
      </c>
      <c r="E32" s="14">
        <v>300</v>
      </c>
      <c r="F32" s="14">
        <v>150</v>
      </c>
      <c r="G32" s="69">
        <f t="shared" si="0"/>
        <v>50</v>
      </c>
    </row>
    <row r="33" spans="1:7" ht="31.5" x14ac:dyDescent="0.25">
      <c r="A33" s="16" t="s">
        <v>76</v>
      </c>
      <c r="B33" s="11" t="s">
        <v>52</v>
      </c>
      <c r="C33" s="11"/>
      <c r="D33" s="64">
        <f>D34</f>
        <v>11748</v>
      </c>
      <c r="E33" s="12">
        <f t="shared" ref="E33:F33" si="6">E34</f>
        <v>13471.5</v>
      </c>
      <c r="F33" s="12">
        <f t="shared" si="6"/>
        <v>6523.5</v>
      </c>
      <c r="G33" s="70">
        <f t="shared" si="0"/>
        <v>48.424451620086849</v>
      </c>
    </row>
    <row r="34" spans="1:7" ht="15.75" x14ac:dyDescent="0.25">
      <c r="A34" s="7" t="s">
        <v>77</v>
      </c>
      <c r="B34" s="9" t="s">
        <v>52</v>
      </c>
      <c r="C34" s="9" t="s">
        <v>47</v>
      </c>
      <c r="D34" s="66">
        <v>11748</v>
      </c>
      <c r="E34" s="14">
        <v>13471.5</v>
      </c>
      <c r="F34" s="14">
        <v>6523.5</v>
      </c>
      <c r="G34" s="69">
        <f t="shared" si="0"/>
        <v>48.424451620086849</v>
      </c>
    </row>
    <row r="35" spans="1:7" ht="15.75" x14ac:dyDescent="0.25">
      <c r="A35" s="16" t="s">
        <v>78</v>
      </c>
      <c r="B35" s="11"/>
      <c r="C35" s="11"/>
      <c r="D35" s="67">
        <f>D7+D13+D15+D19+D23+D27+D29+D31+D33</f>
        <v>68472.100000000006</v>
      </c>
      <c r="E35" s="12">
        <f>E7+E13+E15+E19+E23+E27+E29+E31+E33</f>
        <v>73966.100000000006</v>
      </c>
      <c r="F35" s="12">
        <f>F7+F13+F15+F19+F23+F27+F29+F31+F33</f>
        <v>37264.800000000003</v>
      </c>
      <c r="G35" s="70">
        <f t="shared" si="0"/>
        <v>50.380917744750633</v>
      </c>
    </row>
    <row r="38" spans="1:7" x14ac:dyDescent="0.25">
      <c r="D38" s="19"/>
      <c r="E38" s="19"/>
      <c r="F38" s="19"/>
    </row>
  </sheetData>
  <mergeCells count="1">
    <mergeCell ref="A2:G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2018-07-05T08:42:31Z</cp:lastPrinted>
  <dcterms:created xsi:type="dcterms:W3CDTF">2013-03-26T03:35:17Z</dcterms:created>
  <dcterms:modified xsi:type="dcterms:W3CDTF">2018-08-24T09:09:04Z</dcterms:modified>
</cp:coreProperties>
</file>