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1"/>
  </bookViews>
  <sheets>
    <sheet name="2016г" sheetId="1" r:id="rId1"/>
    <sheet name="2017г" sheetId="4" r:id="rId2"/>
    <sheet name="Лист2" sheetId="2" r:id="rId3"/>
    <sheet name="Лист3" sheetId="3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B13" i="1" l="1"/>
  <c r="B8" i="1"/>
  <c r="E11" i="1"/>
  <c r="E6" i="1"/>
  <c r="D11" i="1"/>
  <c r="D6" i="1"/>
  <c r="B11" i="1"/>
  <c r="B6" i="1"/>
  <c r="E10" i="1"/>
  <c r="E5" i="1"/>
  <c r="B10" i="1"/>
  <c r="B5" i="1"/>
</calcChain>
</file>

<file path=xl/sharedStrings.xml><?xml version="1.0" encoding="utf-8"?>
<sst xmlns="http://schemas.openxmlformats.org/spreadsheetml/2006/main" count="56" uniqueCount="23">
  <si>
    <t>Вид услуги</t>
  </si>
  <si>
    <t>Холодное водоснабжение</t>
  </si>
  <si>
    <t>Водоотведение</t>
  </si>
  <si>
    <t>Тепловая энергия</t>
  </si>
  <si>
    <t>Объем реализации МУП ЖКХ п.Боровский</t>
  </si>
  <si>
    <t>Объем производства МУП ЖКХ п.Боровский</t>
  </si>
  <si>
    <t>-</t>
  </si>
  <si>
    <t>Холодное водоснабжение, м3</t>
  </si>
  <si>
    <t>Водоотведение, м3</t>
  </si>
  <si>
    <t>Тепловая энергия, Гкал</t>
  </si>
  <si>
    <t>Тариф  МУП ЖКХ п.Боровский, руб. без НДС</t>
  </si>
  <si>
    <t>Электроэнергия</t>
  </si>
  <si>
    <t>Объем покупки от сторонних организаций.</t>
  </si>
  <si>
    <t>Тарифы  сторонних организаций, руб. без НДС</t>
  </si>
  <si>
    <t>Информация о ценах(тарифах) на коммунальные ресурсы.</t>
  </si>
  <si>
    <t>ОАО "Птицефабрика "Боровская"</t>
  </si>
  <si>
    <t>ОАО "Тюменьэнергосбыт"</t>
  </si>
  <si>
    <t>Поставщики энергоресурсов:</t>
  </si>
  <si>
    <t>Электроэнергия, кВт</t>
  </si>
  <si>
    <t>2016г (с 01.01.2016 - 30.06.2016)</t>
  </si>
  <si>
    <t>2016г (с 01.07.2016 - 31.12.2016)</t>
  </si>
  <si>
    <t>2017г (с 01.01.2017 - 30.06.2017)</t>
  </si>
  <si>
    <t>2017г (с 01.07.2017 - 31.12.2017)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</si>
</sst>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%20&#1052;&#1059;&#1055;%20&#1046;&#1050;&#1061;/&#1055;&#1083;&#1072;&#1085;&#1086;&#1074;&#1099;&#1081;%20&#1086;&#1090;&#1076;&#1077;&#1083;/&#1055;&#1088;&#1086;&#1080;&#1079;&#1074;&#1086;&#1076;&#1089;&#1090;&#1074;&#1077;&#1085;&#1085;&#1099;&#1077;%20&#1087;&#1086;&#1082;&#1072;&#1079;&#1072;&#1090;&#1077;&#1083;&#1080;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%20&#1052;&#1059;&#1055;%20&#1046;&#1050;&#1061;/&#1055;&#1083;&#1072;&#1085;&#1086;&#1074;&#1099;&#1081;%20&#1086;&#1090;&#1076;&#1077;&#1083;/&#1054;&#1090;%20&#1069;&#1085;&#1077;&#1088;&#1075;&#1086;&#1089;&#1083;&#1091;&#1078;&#1073;&#1099;/&#1055;&#1086;&#1090;&#1088;&#1077;&#1073;&#1083;&#1077;&#1085;&#1080;&#1077;%20&#1101;&#1083;.&#1101;&#1085;.(%20&#1089;%20&#1085;&#1072;&#1089;&#1077;&#1083;&#1077;&#1085;&#1080;&#1077;&#108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5 мес"/>
      <sheetName val="для баланс 5 мес"/>
      <sheetName val="1 полугодие"/>
      <sheetName val="3кв"/>
      <sheetName val="9 мес"/>
      <sheetName val="4 кв"/>
      <sheetName val="2014 год (ориентиров)"/>
      <sheetName val="АМО"/>
      <sheetName val="АМО (2)"/>
      <sheetName val="Лист2"/>
      <sheetName val="Лист3"/>
      <sheetName val="Лист4"/>
      <sheetName val="Реана"/>
    </sheetNames>
    <sheetDataSet>
      <sheetData sheetId="0">
        <row r="63">
          <cell r="L63">
            <v>80348</v>
          </cell>
          <cell r="P63">
            <v>62975</v>
          </cell>
          <cell r="T63">
            <v>72188</v>
          </cell>
          <cell r="AA63">
            <v>62860</v>
          </cell>
          <cell r="AE63">
            <v>81009</v>
          </cell>
          <cell r="AH63">
            <v>71804</v>
          </cell>
          <cell r="AL63">
            <v>218988</v>
          </cell>
          <cell r="AX63">
            <v>204104</v>
          </cell>
        </row>
        <row r="88">
          <cell r="I88">
            <v>160235.50900000002</v>
          </cell>
          <cell r="X88">
            <v>164965.44300000003</v>
          </cell>
          <cell r="AL88">
            <v>165684.92299999998</v>
          </cell>
          <cell r="AX88">
            <v>167820.95000000004</v>
          </cell>
        </row>
        <row r="123">
          <cell r="I123">
            <v>72678</v>
          </cell>
          <cell r="X123">
            <v>65918</v>
          </cell>
          <cell r="AL123">
            <v>86718</v>
          </cell>
          <cell r="AX123">
            <v>96515</v>
          </cell>
        </row>
        <row r="125">
          <cell r="I125">
            <v>74557</v>
          </cell>
          <cell r="X125">
            <v>68438</v>
          </cell>
          <cell r="AL125">
            <v>69096</v>
          </cell>
          <cell r="AX125">
            <v>69233</v>
          </cell>
        </row>
        <row r="141">
          <cell r="I141">
            <v>125007.33300000001</v>
          </cell>
          <cell r="X141">
            <v>127217.569</v>
          </cell>
          <cell r="AL141">
            <v>124268.28100000002</v>
          </cell>
          <cell r="AX141">
            <v>127944.10399999999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еана"/>
      <sheetName val="Лист2"/>
      <sheetName val="Лист3"/>
      <sheetName val="Лист4"/>
    </sheetNames>
    <sheetDataSet>
      <sheetData sheetId="0">
        <row r="114">
          <cell r="B114">
            <v>964382</v>
          </cell>
        </row>
        <row r="159">
          <cell r="R159">
            <v>6582979</v>
          </cell>
          <cell r="Z159">
            <v>2971374</v>
          </cell>
          <cell r="AD159">
            <v>1062616</v>
          </cell>
          <cell r="AF159">
            <v>1225539</v>
          </cell>
          <cell r="AH159">
            <v>1286308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H19"/>
  <sheetViews>
    <sheetView workbookViewId="0">
      <selection activeCell="H19" sqref="H19"/>
    </sheetView>
  </sheetViews>
  <sheetFormatPr defaultRowHeight="15" x14ac:dyDescent="0.25"/>
  <cols>
    <col min="1" max="1" width="31.140625" customWidth="1"/>
    <col min="2" max="2" width="26" customWidth="1"/>
    <col min="3" max="4" width="18.85546875" customWidth="1"/>
    <col min="5" max="5" width="21" customWidth="1"/>
    <col min="6" max="6" width="20.5703125" customWidth="1"/>
  </cols>
  <sheetData>
    <row r="2" spans="1:8" ht="18.75" x14ac:dyDescent="0.3">
      <c r="A2" s="13" t="s">
        <v>14</v>
      </c>
      <c r="B2" s="13"/>
      <c r="C2" s="13"/>
      <c r="D2" s="13"/>
      <c r="E2" s="13"/>
      <c r="F2" s="13"/>
    </row>
    <row r="3" spans="1:8" ht="58.5" customHeight="1" x14ac:dyDescent="0.25">
      <c r="A3" s="2" t="s">
        <v>0</v>
      </c>
      <c r="B3" s="2" t="s">
        <v>12</v>
      </c>
      <c r="C3" s="2" t="s">
        <v>13</v>
      </c>
      <c r="D3" s="2" t="s">
        <v>5</v>
      </c>
      <c r="E3" s="2" t="s">
        <v>4</v>
      </c>
      <c r="F3" s="2" t="s">
        <v>10</v>
      </c>
      <c r="G3" s="1"/>
      <c r="H3" s="1"/>
    </row>
    <row r="4" spans="1:8" ht="15.75" x14ac:dyDescent="0.25">
      <c r="A4" s="12" t="s">
        <v>19</v>
      </c>
      <c r="B4" s="12"/>
      <c r="C4" s="12"/>
      <c r="D4" s="12"/>
      <c r="E4" s="12"/>
      <c r="F4" s="12"/>
    </row>
    <row r="5" spans="1:8" x14ac:dyDescent="0.25">
      <c r="A5" s="4" t="s">
        <v>7</v>
      </c>
      <c r="B5" s="5">
        <f>[1]Лист1!$L$63+[1]Лист1!$P$63+[1]Лист1!$T$63+[1]Лист1!$AA$63+[1]Лист1!$AE$63+[1]Лист1!$AH$63</f>
        <v>431184</v>
      </c>
      <c r="C5" s="5">
        <v>11.69</v>
      </c>
      <c r="D5" s="5" t="s">
        <v>6</v>
      </c>
      <c r="E5" s="5">
        <f>[1]Лист1!$I$88+[1]Лист1!$X$88</f>
        <v>325200.95200000005</v>
      </c>
      <c r="F5" s="5">
        <v>25.91</v>
      </c>
    </row>
    <row r="6" spans="1:8" x14ac:dyDescent="0.25">
      <c r="A6" s="4" t="s">
        <v>8</v>
      </c>
      <c r="B6" s="5">
        <f>[1]Лист1!$I$123+[1]Лист1!$X$123</f>
        <v>138596</v>
      </c>
      <c r="C6" s="5">
        <v>15.7</v>
      </c>
      <c r="D6" s="5">
        <f>[1]Лист1!$I$125+[1]Лист1!$X$125</f>
        <v>142995</v>
      </c>
      <c r="E6" s="5">
        <f>[1]Лист1!$I$141+[1]Лист1!$X$141</f>
        <v>252224.902</v>
      </c>
      <c r="F6" s="5">
        <v>36.840000000000003</v>
      </c>
    </row>
    <row r="7" spans="1:8" x14ac:dyDescent="0.25">
      <c r="A7" s="4" t="s">
        <v>9</v>
      </c>
      <c r="B7" s="5">
        <v>31894</v>
      </c>
      <c r="C7" s="5">
        <v>823.57</v>
      </c>
      <c r="D7" s="5">
        <v>3333.2919999999999</v>
      </c>
      <c r="E7" s="5">
        <v>38667</v>
      </c>
      <c r="F7" s="5">
        <v>1097.9000000000001</v>
      </c>
    </row>
    <row r="8" spans="1:8" x14ac:dyDescent="0.25">
      <c r="A8" s="4" t="s">
        <v>18</v>
      </c>
      <c r="B8" s="9">
        <f>[2]лист1!$R$159</f>
        <v>6582979</v>
      </c>
      <c r="C8" s="5">
        <v>1.31</v>
      </c>
      <c r="D8" s="5" t="s">
        <v>6</v>
      </c>
      <c r="E8" s="5">
        <v>4980156</v>
      </c>
      <c r="F8" s="5">
        <v>1.31</v>
      </c>
    </row>
    <row r="9" spans="1:8" ht="15.75" x14ac:dyDescent="0.25">
      <c r="A9" s="12" t="s">
        <v>20</v>
      </c>
      <c r="B9" s="12"/>
      <c r="C9" s="12"/>
      <c r="D9" s="12"/>
      <c r="E9" s="12"/>
      <c r="F9" s="12"/>
    </row>
    <row r="10" spans="1:8" x14ac:dyDescent="0.25">
      <c r="A10" s="4" t="s">
        <v>7</v>
      </c>
      <c r="B10" s="5">
        <f>[1]Лист1!$AL$63+[1]Лист1!$AX$63</f>
        <v>423092</v>
      </c>
      <c r="C10" s="5">
        <v>11.93</v>
      </c>
      <c r="D10" s="5" t="s">
        <v>6</v>
      </c>
      <c r="E10" s="5">
        <f>[1]Лист1!$AL$88+[1]Лист1!$AX$88</f>
        <v>333505.87300000002</v>
      </c>
      <c r="F10" s="5">
        <v>27.42</v>
      </c>
    </row>
    <row r="11" spans="1:8" x14ac:dyDescent="0.25">
      <c r="A11" s="4" t="s">
        <v>8</v>
      </c>
      <c r="B11" s="5">
        <f>[1]Лист1!$AL$123+[1]Лист1!$AX$123</f>
        <v>183233</v>
      </c>
      <c r="C11" s="5">
        <v>21.55</v>
      </c>
      <c r="D11" s="5">
        <f>[1]Лист1!$AL$125+[1]Лист1!$AX$125</f>
        <v>138329</v>
      </c>
      <c r="E11" s="5">
        <f>[1]Лист1!$AL$141+[1]Лист1!$AX$141</f>
        <v>252212.38500000001</v>
      </c>
      <c r="F11" s="5">
        <v>37.24</v>
      </c>
    </row>
    <row r="12" spans="1:8" x14ac:dyDescent="0.25">
      <c r="A12" s="4" t="s">
        <v>9</v>
      </c>
      <c r="B12" s="5">
        <v>28459</v>
      </c>
      <c r="C12" s="5">
        <v>823.57</v>
      </c>
      <c r="D12" s="5">
        <v>2720.2040000000002</v>
      </c>
      <c r="E12" s="5">
        <v>30477.652999999998</v>
      </c>
      <c r="F12" s="5">
        <v>1176.92</v>
      </c>
    </row>
    <row r="13" spans="1:8" x14ac:dyDescent="0.25">
      <c r="A13" s="4" t="s">
        <v>18</v>
      </c>
      <c r="B13" s="9">
        <f>[2]лист1!$Z$159+[2]лист1!$AD$159+[2]лист1!$AF$159+[2]лист1!$AH$159</f>
        <v>6545837</v>
      </c>
      <c r="C13" s="5">
        <v>1.34</v>
      </c>
      <c r="D13" s="5" t="s">
        <v>6</v>
      </c>
      <c r="E13" s="5">
        <v>4953871</v>
      </c>
      <c r="F13" s="5">
        <v>1.34</v>
      </c>
    </row>
    <row r="14" spans="1:8" x14ac:dyDescent="0.25">
      <c r="A14" s="6"/>
      <c r="B14" s="7"/>
      <c r="C14" s="8"/>
      <c r="D14" s="8"/>
      <c r="E14" s="7"/>
      <c r="F14" s="8"/>
    </row>
    <row r="15" spans="1:8" x14ac:dyDescent="0.25">
      <c r="A15" s="3" t="s">
        <v>17</v>
      </c>
    </row>
    <row r="16" spans="1:8" x14ac:dyDescent="0.25">
      <c r="A16" s="14" t="s">
        <v>15</v>
      </c>
      <c r="B16" s="14"/>
      <c r="C16" s="15" t="s">
        <v>1</v>
      </c>
      <c r="D16" s="15"/>
    </row>
    <row r="17" spans="1:4" x14ac:dyDescent="0.25">
      <c r="A17" s="14"/>
      <c r="B17" s="14"/>
      <c r="C17" s="15" t="s">
        <v>2</v>
      </c>
      <c r="D17" s="15"/>
    </row>
    <row r="18" spans="1:4" x14ac:dyDescent="0.25">
      <c r="A18" s="14"/>
      <c r="B18" s="14"/>
      <c r="C18" s="15" t="s">
        <v>3</v>
      </c>
      <c r="D18" s="15"/>
    </row>
    <row r="19" spans="1:4" x14ac:dyDescent="0.25">
      <c r="A19" s="15" t="s">
        <v>16</v>
      </c>
      <c r="B19" s="15"/>
      <c r="C19" s="16" t="s">
        <v>11</v>
      </c>
      <c r="D19" s="16"/>
    </row>
  </sheetData>
  <mergeCells count="9">
    <mergeCell ref="A4:F4"/>
    <mergeCell ref="A9:F9"/>
    <mergeCell ref="A2:F2"/>
    <mergeCell ref="A16:B18"/>
    <mergeCell ref="A19:B19"/>
    <mergeCell ref="C16:D16"/>
    <mergeCell ref="C17:D17"/>
    <mergeCell ref="C18:D18"/>
    <mergeCell ref="C19:D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"/>
  <sheetViews>
    <sheetView tabSelected="1" workbookViewId="0">
      <selection activeCell="F21" sqref="A1:F21"/>
    </sheetView>
  </sheetViews>
  <sheetFormatPr defaultRowHeight="15" x14ac:dyDescent="0.25"/>
  <cols>
    <col min="1" max="1" width="31.140625" customWidth="1"/>
    <col min="2" max="2" width="26" customWidth="1"/>
    <col min="3" max="4" width="18.85546875" customWidth="1"/>
    <col min="5" max="5" width="21" customWidth="1"/>
    <col min="6" max="6" width="20.5703125" customWidth="1"/>
  </cols>
  <sheetData>
    <row r="2" spans="1:8" ht="18.75" x14ac:dyDescent="0.3">
      <c r="A2" s="13" t="s">
        <v>14</v>
      </c>
      <c r="B2" s="13"/>
      <c r="C2" s="13"/>
      <c r="D2" s="13"/>
      <c r="E2" s="13"/>
      <c r="F2" s="13"/>
    </row>
    <row r="3" spans="1:8" ht="58.5" customHeight="1" x14ac:dyDescent="0.25">
      <c r="A3" s="2" t="s">
        <v>0</v>
      </c>
      <c r="B3" s="2" t="s">
        <v>12</v>
      </c>
      <c r="C3" s="2" t="s">
        <v>13</v>
      </c>
      <c r="D3" s="2" t="s">
        <v>5</v>
      </c>
      <c r="E3" s="2" t="s">
        <v>4</v>
      </c>
      <c r="F3" s="2" t="s">
        <v>10</v>
      </c>
      <c r="G3" s="1"/>
      <c r="H3" s="1"/>
    </row>
    <row r="4" spans="1:8" ht="15.75" x14ac:dyDescent="0.25">
      <c r="A4" s="12" t="s">
        <v>21</v>
      </c>
      <c r="B4" s="12"/>
      <c r="C4" s="12"/>
      <c r="D4" s="12"/>
      <c r="E4" s="12"/>
      <c r="F4" s="12"/>
    </row>
    <row r="5" spans="1:8" x14ac:dyDescent="0.25">
      <c r="A5" s="4" t="s">
        <v>7</v>
      </c>
      <c r="B5" s="5">
        <v>399215</v>
      </c>
      <c r="C5" s="5">
        <v>11.93</v>
      </c>
      <c r="D5" s="5" t="s">
        <v>6</v>
      </c>
      <c r="E5" s="5">
        <v>360164.5</v>
      </c>
      <c r="F5" s="5">
        <v>27.42</v>
      </c>
    </row>
    <row r="6" spans="1:8" x14ac:dyDescent="0.25">
      <c r="A6" s="4" t="s">
        <v>8</v>
      </c>
      <c r="B6" s="5">
        <v>127323.5</v>
      </c>
      <c r="C6" s="5">
        <v>18.489999999999998</v>
      </c>
      <c r="D6" s="10">
        <v>183489.5</v>
      </c>
      <c r="E6" s="5">
        <v>310626.5</v>
      </c>
      <c r="F6" s="5">
        <v>37.24</v>
      </c>
    </row>
    <row r="7" spans="1:8" x14ac:dyDescent="0.25">
      <c r="A7" s="4" t="s">
        <v>9</v>
      </c>
      <c r="B7" s="5">
        <v>37334</v>
      </c>
      <c r="C7" s="5">
        <v>823.57</v>
      </c>
      <c r="D7" s="5">
        <v>4053</v>
      </c>
      <c r="E7" s="5">
        <v>38941</v>
      </c>
      <c r="F7" s="5">
        <v>1342.83</v>
      </c>
    </row>
    <row r="8" spans="1:8" x14ac:dyDescent="0.25">
      <c r="A8" s="4" t="s">
        <v>18</v>
      </c>
      <c r="B8" s="9">
        <v>6583000</v>
      </c>
      <c r="C8" s="5">
        <v>1.34</v>
      </c>
      <c r="D8" s="5" t="s">
        <v>6</v>
      </c>
      <c r="E8" s="5">
        <v>5539000</v>
      </c>
      <c r="F8" s="5">
        <v>1.34</v>
      </c>
    </row>
    <row r="9" spans="1:8" ht="15.75" x14ac:dyDescent="0.25">
      <c r="A9" s="12" t="s">
        <v>22</v>
      </c>
      <c r="B9" s="12"/>
      <c r="C9" s="12"/>
      <c r="D9" s="12"/>
      <c r="E9" s="12"/>
      <c r="F9" s="12"/>
    </row>
    <row r="10" spans="1:8" x14ac:dyDescent="0.25">
      <c r="A10" s="4" t="s">
        <v>7</v>
      </c>
      <c r="B10" s="5">
        <v>399215</v>
      </c>
      <c r="C10" s="5">
        <v>12.68</v>
      </c>
      <c r="D10" s="5" t="s">
        <v>6</v>
      </c>
      <c r="E10" s="5">
        <v>360164.5</v>
      </c>
      <c r="F10" s="11">
        <v>28.9</v>
      </c>
    </row>
    <row r="11" spans="1:8" x14ac:dyDescent="0.25">
      <c r="A11" s="4" t="s">
        <v>8</v>
      </c>
      <c r="B11" s="5">
        <v>127323.5</v>
      </c>
      <c r="C11" s="5">
        <v>19.48</v>
      </c>
      <c r="D11" s="10">
        <v>183489.5</v>
      </c>
      <c r="E11" s="5">
        <v>310626.5</v>
      </c>
      <c r="F11" s="5">
        <v>44.44</v>
      </c>
    </row>
    <row r="12" spans="1:8" x14ac:dyDescent="0.25">
      <c r="A12" s="4" t="s">
        <v>9</v>
      </c>
      <c r="B12" s="5">
        <v>29514</v>
      </c>
      <c r="C12" s="5">
        <v>871.33</v>
      </c>
      <c r="D12" s="5">
        <v>3272</v>
      </c>
      <c r="E12" s="5">
        <v>31860</v>
      </c>
      <c r="F12" s="5">
        <v>1415.34</v>
      </c>
    </row>
    <row r="13" spans="1:8" x14ac:dyDescent="0.25">
      <c r="A13" s="4" t="s">
        <v>18</v>
      </c>
      <c r="B13" s="9">
        <v>6546000</v>
      </c>
      <c r="C13" s="5">
        <v>1.39</v>
      </c>
      <c r="D13" s="5" t="s">
        <v>6</v>
      </c>
      <c r="E13" s="5">
        <v>5552000</v>
      </c>
      <c r="F13" s="5">
        <v>1.39</v>
      </c>
    </row>
    <row r="14" spans="1:8" x14ac:dyDescent="0.25">
      <c r="A14" s="6"/>
      <c r="B14" s="7"/>
      <c r="C14" s="8"/>
      <c r="D14" s="8"/>
      <c r="E14" s="7"/>
      <c r="F14" s="8"/>
    </row>
    <row r="15" spans="1:8" x14ac:dyDescent="0.25">
      <c r="A15" s="3" t="s">
        <v>17</v>
      </c>
    </row>
    <row r="16" spans="1:8" x14ac:dyDescent="0.25">
      <c r="A16" s="14" t="s">
        <v>15</v>
      </c>
      <c r="B16" s="14"/>
      <c r="C16" s="15" t="s">
        <v>1</v>
      </c>
      <c r="D16" s="15"/>
    </row>
    <row r="17" spans="1:4" x14ac:dyDescent="0.25">
      <c r="A17" s="14"/>
      <c r="B17" s="14"/>
      <c r="C17" s="15" t="s">
        <v>2</v>
      </c>
      <c r="D17" s="15"/>
    </row>
    <row r="18" spans="1:4" x14ac:dyDescent="0.25">
      <c r="A18" s="14"/>
      <c r="B18" s="14"/>
      <c r="C18" s="15" t="s">
        <v>3</v>
      </c>
      <c r="D18" s="15"/>
    </row>
    <row r="19" spans="1:4" x14ac:dyDescent="0.25">
      <c r="A19" s="15" t="s">
        <v>16</v>
      </c>
      <c r="B19" s="15"/>
      <c r="C19" s="16" t="s">
        <v>11</v>
      </c>
      <c r="D19" s="16"/>
    </row>
  </sheetData>
  <mergeCells count="9">
    <mergeCell ref="A19:B19"/>
    <mergeCell ref="C19:D19"/>
    <mergeCell ref="A2:F2"/>
    <mergeCell ref="A4:F4"/>
    <mergeCell ref="A9:F9"/>
    <mergeCell ref="A16:B18"/>
    <mergeCell ref="C16:D16"/>
    <mergeCell ref="C17:D17"/>
    <mergeCell ref="C18:D1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2016г</vt:lpstr>
      <vt:lpstr>2017г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2017-02-13T10:25:58Z</dcterms:modified>
</cp:coreProperties>
</file>