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1"/>
  </bookViews>
  <sheets>
    <sheet name="доходы" sheetId="1" r:id="rId1"/>
    <sheet name="расходы" sheetId="3" r:id="rId2"/>
  </sheets>
  <calcPr calcId="144525"/>
</workbook>
</file>

<file path=xl/calcChain.xml><?xml version="1.0" encoding="utf-8"?>
<calcChain xmlns="http://schemas.openxmlformats.org/spreadsheetml/2006/main">
  <c r="D59" i="1" l="1"/>
  <c r="D26" i="1"/>
  <c r="E31" i="3" l="1"/>
  <c r="D31" i="3"/>
  <c r="F7" i="3"/>
  <c r="F8" i="3"/>
  <c r="F9" i="3"/>
  <c r="F10" i="3"/>
  <c r="F11" i="3"/>
  <c r="F12" i="3"/>
  <c r="F14" i="3"/>
  <c r="F16" i="3"/>
  <c r="F17" i="3"/>
  <c r="F18" i="3"/>
  <c r="F20" i="3"/>
  <c r="F21" i="3"/>
  <c r="F22" i="3"/>
  <c r="F24" i="3"/>
  <c r="F25" i="3"/>
  <c r="F26" i="3"/>
  <c r="F28" i="3"/>
  <c r="F30" i="3"/>
  <c r="F32" i="3"/>
  <c r="F34" i="3"/>
  <c r="E11" i="1" l="1"/>
  <c r="E12" i="1"/>
  <c r="E13" i="1"/>
  <c r="E16" i="1"/>
  <c r="E19" i="1"/>
  <c r="E22" i="1"/>
  <c r="E24" i="1"/>
  <c r="E26" i="1"/>
  <c r="E27" i="1"/>
  <c r="E31" i="1"/>
  <c r="E33" i="1"/>
  <c r="E37" i="1"/>
  <c r="E41" i="1"/>
  <c r="E44" i="1"/>
  <c r="E46" i="1"/>
  <c r="E47" i="1"/>
  <c r="E48" i="1"/>
  <c r="E49" i="1"/>
  <c r="E50" i="1"/>
  <c r="E55" i="1"/>
  <c r="E56" i="1"/>
  <c r="E57" i="1"/>
  <c r="E58" i="1"/>
  <c r="E60" i="1"/>
  <c r="E61" i="1"/>
  <c r="E62" i="1"/>
  <c r="D63" i="1"/>
  <c r="C63" i="1"/>
  <c r="D60" i="1" l="1"/>
  <c r="C60" i="1"/>
  <c r="D49" i="1"/>
  <c r="D47" i="1" s="1"/>
  <c r="C49" i="1"/>
  <c r="C47" i="1" s="1"/>
  <c r="C45" i="1" l="1"/>
  <c r="D45" i="1"/>
  <c r="E45" i="1" s="1"/>
  <c r="D6" i="3" l="1"/>
  <c r="E6" i="3"/>
  <c r="F6" i="3" l="1"/>
  <c r="D21" i="1"/>
  <c r="E21" i="1" s="1"/>
  <c r="D54" i="1"/>
  <c r="D57" i="1"/>
  <c r="D56" i="1" s="1"/>
  <c r="D53" i="1" l="1"/>
  <c r="E53" i="1" s="1"/>
  <c r="E54" i="1"/>
  <c r="D52" i="1"/>
  <c r="D51" i="1" s="1"/>
  <c r="D43" i="1"/>
  <c r="E43" i="1" s="1"/>
  <c r="D39" i="1"/>
  <c r="E39" i="1" s="1"/>
  <c r="D40" i="1"/>
  <c r="E40" i="1" s="1"/>
  <c r="D36" i="1"/>
  <c r="E36" i="1" s="1"/>
  <c r="D34" i="1"/>
  <c r="D32" i="1"/>
  <c r="E32" i="1" s="1"/>
  <c r="D30" i="1"/>
  <c r="E30" i="1" s="1"/>
  <c r="C30" i="1"/>
  <c r="D29" i="1" l="1"/>
  <c r="D42" i="1"/>
  <c r="D25" i="1"/>
  <c r="E25" i="1" s="1"/>
  <c r="D23" i="1"/>
  <c r="D15" i="1"/>
  <c r="D18" i="1"/>
  <c r="E18" i="1" s="1"/>
  <c r="D10" i="1"/>
  <c r="D38" i="1" l="1"/>
  <c r="E38" i="1" s="1"/>
  <c r="E42" i="1"/>
  <c r="D28" i="1"/>
  <c r="E28" i="1" s="1"/>
  <c r="E29" i="1"/>
  <c r="D20" i="1"/>
  <c r="E20" i="1" s="1"/>
  <c r="E23" i="1"/>
  <c r="D14" i="1"/>
  <c r="E14" i="1" s="1"/>
  <c r="E15" i="1"/>
  <c r="D9" i="1"/>
  <c r="E9" i="1" s="1"/>
  <c r="E10" i="1"/>
  <c r="D17" i="1" l="1"/>
  <c r="E17" i="1" s="1"/>
  <c r="D8" i="1" l="1"/>
  <c r="E8" i="1" s="1"/>
  <c r="F31" i="3"/>
  <c r="C15" i="1"/>
  <c r="C21" i="1"/>
  <c r="C18" i="1"/>
  <c r="D65" i="1" l="1"/>
  <c r="C14" i="1"/>
  <c r="E19" i="3"/>
  <c r="D19" i="3"/>
  <c r="C59" i="1"/>
  <c r="E59" i="1" s="1"/>
  <c r="C40" i="1"/>
  <c r="C39" i="1"/>
  <c r="C34" i="1"/>
  <c r="C26" i="1"/>
  <c r="C25" i="1" s="1"/>
  <c r="F19" i="3" l="1"/>
  <c r="C43" i="1"/>
  <c r="C36" i="1"/>
  <c r="C10" i="1" l="1"/>
  <c r="C23" i="1" l="1"/>
  <c r="C32" i="1"/>
  <c r="C29" i="1" l="1"/>
  <c r="C28" i="1" s="1"/>
  <c r="C57" i="1"/>
  <c r="C56" i="1" s="1"/>
  <c r="C54" i="1"/>
  <c r="C53" i="1" s="1"/>
  <c r="C52" i="1" l="1"/>
  <c r="D13" i="3"/>
  <c r="E13" i="3"/>
  <c r="C51" i="1" l="1"/>
  <c r="E51" i="1" s="1"/>
  <c r="E52" i="1"/>
  <c r="F13" i="3"/>
  <c r="C42" i="1"/>
  <c r="C38" i="1" s="1"/>
  <c r="D33" i="3" l="1"/>
  <c r="E33" i="3"/>
  <c r="D29" i="3"/>
  <c r="E29" i="3"/>
  <c r="D27" i="3"/>
  <c r="E27" i="3"/>
  <c r="D23" i="3"/>
  <c r="E23" i="3"/>
  <c r="D15" i="3"/>
  <c r="E15" i="3"/>
  <c r="C9" i="1"/>
  <c r="C20" i="1"/>
  <c r="F27" i="3" l="1"/>
  <c r="F33" i="3"/>
  <c r="F29" i="3"/>
  <c r="F23" i="3"/>
  <c r="F15" i="3"/>
  <c r="D35" i="3"/>
  <c r="E35" i="3"/>
  <c r="C17" i="1"/>
  <c r="C8" i="1" s="1"/>
  <c r="C65" i="1" s="1"/>
  <c r="E65" i="1" s="1"/>
  <c r="F35" i="3" l="1"/>
</calcChain>
</file>

<file path=xl/sharedStrings.xml><?xml version="1.0" encoding="utf-8"?>
<sst xmlns="http://schemas.openxmlformats.org/spreadsheetml/2006/main" count="215" uniqueCount="177">
  <si>
    <t>Код БК</t>
  </si>
  <si>
    <t>Наименование доходного источника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</si>
  <si>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</si>
  <si>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</si>
  <si>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</si>
  <si>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</si>
  <si>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</si>
  <si>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</si>
  <si>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</si>
  <si>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</si>
  <si>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</si>
  <si>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</si>
  <si>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</si>
  <si>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</si>
  <si>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</si>
  <si>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</si>
  <si>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</si>
  <si>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</si>
  <si>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</si>
  <si>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</si>
  <si>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</si>
  <si>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</si>
  <si>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</si>
  <si>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</si>
  <si>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</si>
  <si>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</si>
  <si>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</si>
  <si>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</si>
  <si>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</si>
  <si>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</si>
  <si>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</si>
  <si>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</si>
  <si>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</si>
  <si>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</si>
  <si>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</si>
  <si>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</si>
  <si>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</si>
  <si>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</si>
  <si>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</si>
  <si>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</si>
  <si>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</si>
  <si>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</si>
  <si>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</si>
  <si>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</si>
  <si>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</si>
  <si>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</si>
  <si>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</si>
  <si>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</si>
  <si>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</si>
  <si>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</si>
  <si>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</si>
  <si>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</si>
  <si>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</si>
  <si>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</si>
  <si>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</si>
  <si>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</si>
  <si>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</si>
  <si>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</si>
  <si>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</si>
  <si>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</si>
  <si>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</si>
  <si>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</si>
  <si>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</si>
  <si>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</si>
  <si>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</si>
  <si>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</si>
  <si>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</si>
  <si>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</si>
  <si>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</si>
  <si>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</si>
  <si>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</si>
  <si>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</si>
  <si>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</si>
  <si>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</si>
  <si>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</si>
  <si>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</si>
  <si>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</si>
  <si>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</si>
  <si>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</si>
  <si>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</si>
  <si>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</si>
  <si>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</si>
  <si>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</si>
  <si>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</si>
  <si>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</si>
  <si>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</si>
  <si>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</si>
  <si>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</si>
  <si>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</si>
  <si>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</si>
  <si>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</si>
  <si>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</si>
  <si>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</si>
  <si>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</si>
  <si>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</si>
  <si>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</si>
  <si>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</si>
  <si>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</si>
  <si>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</si>
  <si>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</si>
  <si>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</si>
  <si>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</si>
  <si>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</si>
  <si>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</si>
  <si>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</si>
  <si>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</si>
  <si>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</si>
  <si>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</si>
  <si>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</si>
  <si>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</si>
  <si>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</si>
  <si>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</si>
  <si>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000 1 16 90000 00 0000 140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</si>
  <si>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</si>
  <si>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</si>
  <si>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</si>
  <si>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</si>
  <si>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</si>
  <si>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</si>
  <si>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</si>
  <si>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</si>
  <si>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</si>
  <si>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</si>
  <si>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</si>
  <si>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</si>
  <si>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</si>
  <si>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</si>
  <si>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</si>
  <si>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</si>
  <si>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</si>
  <si>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</si>
  <si>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</si>
  <si>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</si>
  <si>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</si>
  <si>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</si>
  <si>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</si>
  <si>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</si>
  <si>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</si>
  <si>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</si>
  <si>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</si>
  <si>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</si>
  <si>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</si>
  <si>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</si>
  <si>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</si>
  <si>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</si>
  <si>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</si>
  <si>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</si>
  <si>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</si>
  <si>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</si>
  <si>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</si>
  <si>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</si>
  <si>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</si>
  <si>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</si>
  <si>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</si>
  <si>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</si>
  <si>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</si>
  <si>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</si>
  <si>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</si>
  <si>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</si>
  <si>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</si>
  <si>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</si>
  <si>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</si>
  <si>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</si>
  <si>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</si>
  <si>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Обеспечение проведение выборов и референдумов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</si>
  <si>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</si>
  <si>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</si>
  <si>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</si>
  <si>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</si>
  <si>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</si>
  <si>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тыс.руб.</t>
  </si>
  <si>
    <t>по кодам классификации доходов бюджетов на 29.02.2020г</t>
  </si>
  <si>
    <t>План на 29.02.2020г</t>
  </si>
  <si>
    <t>Кассовое исполнение на 29.02.2020г</t>
  </si>
  <si>
    <t>Уточненный план на 29.02.2020г</t>
  </si>
  <si>
    <t>Исполнено на 29.02.2020г</t>
  </si>
  <si>
    <t>разделам и подразделам классификации расходов бюджетов за январь-февраль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</si>
</sst>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4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0" fontId="5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5"/>
  <sheetViews>
    <sheetView zoomScale="66" zoomScaleNormal="66" workbookViewId="0">
      <selection activeCell="A5" sqref="A5:E5"/>
    </sheetView>
  </sheetViews>
  <sheetFormatPr defaultRowHeight="15" x14ac:dyDescent="0.25"/>
  <cols>
    <col min="1" max="1" width="32" customWidth="1"/>
    <col min="2" max="2" width="46.28515625" customWidth="1"/>
    <col min="3" max="3" width="15" customWidth="1"/>
    <col min="4" max="4" width="15.42578125" customWidth="1"/>
    <col min="5" max="5" width="11.28515625" customWidth="1"/>
  </cols>
  <sheetData>
    <row r="2" spans="1:5" hidden="1" x14ac:dyDescent="0.25">
      <c r="C2" t="s">
        <v>18</v>
      </c>
    </row>
    <row r="3" spans="1:5" hidden="1" x14ac:dyDescent="0.25">
      <c r="C3" t="s">
        <v>19</v>
      </c>
    </row>
    <row r="4" spans="1:5" ht="16.5" x14ac:dyDescent="0.25">
      <c r="A4" s="53" t="s">
        <v>20</v>
      </c>
      <c r="B4" s="53"/>
      <c r="C4" s="53"/>
      <c r="D4" s="53"/>
      <c r="E4" s="53"/>
    </row>
    <row r="5" spans="1:5" ht="16.5" x14ac:dyDescent="0.25">
      <c r="A5" s="53" t="s">
        <v>171</v>
      </c>
      <c r="B5" s="53"/>
      <c r="C5" s="53"/>
      <c r="D5" s="53"/>
      <c r="E5" s="53"/>
    </row>
    <row r="6" spans="1:5" ht="26.25" customHeight="1" x14ac:dyDescent="0.25">
      <c r="A6" s="1"/>
      <c r="B6" s="1"/>
      <c r="C6" s="1"/>
      <c r="D6" s="1"/>
      <c r="E6" t="s">
        <v>170</v>
      </c>
    </row>
    <row r="7" spans="1:5" ht="67.5" customHeight="1" x14ac:dyDescent="0.25">
      <c r="A7" s="36" t="s">
        <v>0</v>
      </c>
      <c r="B7" s="36" t="s">
        <v>1</v>
      </c>
      <c r="C7" s="36" t="s">
        <v>172</v>
      </c>
      <c r="D7" s="36" t="s">
        <v>173</v>
      </c>
      <c r="E7" s="37" t="s">
        <v>149</v>
      </c>
    </row>
    <row r="8" spans="1:5" ht="40.5" customHeight="1" x14ac:dyDescent="0.25">
      <c r="A8" s="22" t="s">
        <v>94</v>
      </c>
      <c r="B8" s="23" t="s">
        <v>2</v>
      </c>
      <c r="C8" s="24">
        <f>C9+C14+C17+C25+C28+C38+C47</f>
        <v>28403.100000000002</v>
      </c>
      <c r="D8" s="24">
        <f t="shared" ref="D8" si="0">D9+D14+D17+D25+D28+D38+D47</f>
        <v>4201.8</v>
      </c>
      <c r="E8" s="41">
        <f>D8/C8*100</f>
        <v>14.79345564392619</v>
      </c>
    </row>
    <row r="9" spans="1:5" s="31" customFormat="1" ht="32.25" customHeight="1" x14ac:dyDescent="0.25">
      <c r="A9" s="22" t="s">
        <v>95</v>
      </c>
      <c r="B9" s="23" t="s">
        <v>3</v>
      </c>
      <c r="C9" s="24">
        <f>C10</f>
        <v>5033.2</v>
      </c>
      <c r="D9" s="24">
        <f>D10</f>
        <v>834.8</v>
      </c>
      <c r="E9" s="41">
        <f t="shared" ref="E9:E65" si="1">D9/C9*100</f>
        <v>16.58586982436621</v>
      </c>
    </row>
    <row r="10" spans="1:5" ht="23.25" customHeight="1" x14ac:dyDescent="0.25">
      <c r="A10" s="25" t="s">
        <v>4</v>
      </c>
      <c r="B10" s="26" t="s">
        <v>5</v>
      </c>
      <c r="C10" s="27">
        <f>C11+C12+C13</f>
        <v>5033.2</v>
      </c>
      <c r="D10" s="27">
        <f>D11+D12+D13</f>
        <v>834.8</v>
      </c>
      <c r="E10" s="41">
        <f t="shared" si="1"/>
        <v>16.58586982436621</v>
      </c>
    </row>
    <row r="11" spans="1:5" ht="144.75" customHeight="1" x14ac:dyDescent="0.25">
      <c r="A11" s="25" t="s">
        <v>6</v>
      </c>
      <c r="B11" s="42" t="s">
        <v>80</v>
      </c>
      <c r="C11" s="27">
        <v>4928.2</v>
      </c>
      <c r="D11" s="27">
        <v>826</v>
      </c>
      <c r="E11" s="41">
        <f t="shared" si="1"/>
        <v>16.760683413822491</v>
      </c>
    </row>
    <row r="12" spans="1:5" ht="247.5" customHeight="1" x14ac:dyDescent="0.25">
      <c r="A12" s="25" t="s">
        <v>96</v>
      </c>
      <c r="B12" s="28" t="s">
        <v>81</v>
      </c>
      <c r="C12" s="27">
        <v>50</v>
      </c>
      <c r="D12" s="27">
        <v>5</v>
      </c>
      <c r="E12" s="41">
        <f t="shared" si="1"/>
        <v>10</v>
      </c>
    </row>
    <row r="13" spans="1:5" ht="101.25" customHeight="1" x14ac:dyDescent="0.25">
      <c r="A13" s="25" t="s">
        <v>97</v>
      </c>
      <c r="B13" s="26" t="s">
        <v>21</v>
      </c>
      <c r="C13" s="27">
        <v>55</v>
      </c>
      <c r="D13" s="27">
        <v>3.8</v>
      </c>
      <c r="E13" s="41">
        <f t="shared" si="1"/>
        <v>6.9090909090909092</v>
      </c>
    </row>
    <row r="14" spans="1:5" s="31" customFormat="1" ht="34.5" customHeight="1" x14ac:dyDescent="0.25">
      <c r="A14" s="23" t="s">
        <v>145</v>
      </c>
      <c r="B14" s="23" t="s">
        <v>143</v>
      </c>
      <c r="C14" s="24">
        <f>C15</f>
        <v>2</v>
      </c>
      <c r="D14" s="24">
        <f t="shared" ref="D14:D15" si="2">D15</f>
        <v>0.1</v>
      </c>
      <c r="E14" s="41">
        <f t="shared" si="1"/>
        <v>5</v>
      </c>
    </row>
    <row r="15" spans="1:5" ht="39" customHeight="1" x14ac:dyDescent="0.25">
      <c r="A15" s="26" t="s">
        <v>146</v>
      </c>
      <c r="B15" s="26" t="s">
        <v>144</v>
      </c>
      <c r="C15" s="27">
        <f>C16</f>
        <v>2</v>
      </c>
      <c r="D15" s="27">
        <f t="shared" si="2"/>
        <v>0.1</v>
      </c>
      <c r="E15" s="41">
        <f t="shared" si="1"/>
        <v>5</v>
      </c>
    </row>
    <row r="16" spans="1:5" ht="37.5" customHeight="1" x14ac:dyDescent="0.25">
      <c r="A16" s="26" t="s">
        <v>147</v>
      </c>
      <c r="B16" s="26" t="s">
        <v>144</v>
      </c>
      <c r="C16" s="27">
        <v>2</v>
      </c>
      <c r="D16" s="27">
        <v>0.1</v>
      </c>
      <c r="E16" s="41">
        <f t="shared" si="1"/>
        <v>5</v>
      </c>
    </row>
    <row r="17" spans="1:5" s="31" customFormat="1" ht="15.75" x14ac:dyDescent="0.25">
      <c r="A17" s="22" t="s">
        <v>7</v>
      </c>
      <c r="B17" s="23" t="s">
        <v>8</v>
      </c>
      <c r="C17" s="24">
        <f>C18+C20</f>
        <v>20184.7</v>
      </c>
      <c r="D17" s="24">
        <f>D18+D20</f>
        <v>2829.5</v>
      </c>
      <c r="E17" s="41">
        <f t="shared" si="1"/>
        <v>14.018043369482825</v>
      </c>
    </row>
    <row r="18" spans="1:5" ht="15.75" x14ac:dyDescent="0.25">
      <c r="A18" s="25" t="s">
        <v>98</v>
      </c>
      <c r="B18" s="26" t="s">
        <v>9</v>
      </c>
      <c r="C18" s="27">
        <f>C19</f>
        <v>2400</v>
      </c>
      <c r="D18" s="27">
        <f>D19</f>
        <v>133.1</v>
      </c>
      <c r="E18" s="41">
        <f t="shared" si="1"/>
        <v>5.5458333333333334</v>
      </c>
    </row>
    <row r="19" spans="1:5" ht="98.25" customHeight="1" x14ac:dyDescent="0.25">
      <c r="A19" s="25" t="s">
        <v>99</v>
      </c>
      <c r="B19" s="26" t="s">
        <v>82</v>
      </c>
      <c r="C19" s="27">
        <v>2400</v>
      </c>
      <c r="D19" s="27">
        <v>133.1</v>
      </c>
      <c r="E19" s="41">
        <f t="shared" si="1"/>
        <v>5.5458333333333334</v>
      </c>
    </row>
    <row r="20" spans="1:5" ht="15.75" x14ac:dyDescent="0.25">
      <c r="A20" s="25" t="s">
        <v>100</v>
      </c>
      <c r="B20" s="26" t="s">
        <v>10</v>
      </c>
      <c r="C20" s="27">
        <f>C21+C23</f>
        <v>17784.7</v>
      </c>
      <c r="D20" s="27">
        <f>D21+D23</f>
        <v>2696.4</v>
      </c>
      <c r="E20" s="41">
        <f t="shared" si="1"/>
        <v>15.161346550686828</v>
      </c>
    </row>
    <row r="21" spans="1:5" ht="25.5" customHeight="1" x14ac:dyDescent="0.25">
      <c r="A21" s="25" t="s">
        <v>84</v>
      </c>
      <c r="B21" s="26" t="s">
        <v>83</v>
      </c>
      <c r="C21" s="27">
        <f>C22</f>
        <v>11000</v>
      </c>
      <c r="D21" s="27">
        <f>D22</f>
        <v>2309</v>
      </c>
      <c r="E21" s="41">
        <f t="shared" si="1"/>
        <v>20.990909090909092</v>
      </c>
    </row>
    <row r="22" spans="1:5" ht="72" customHeight="1" x14ac:dyDescent="0.25">
      <c r="A22" s="25" t="s">
        <v>85</v>
      </c>
      <c r="B22" s="26" t="s">
        <v>86</v>
      </c>
      <c r="C22" s="27">
        <v>11000</v>
      </c>
      <c r="D22" s="27">
        <v>2309</v>
      </c>
      <c r="E22" s="41">
        <f t="shared" si="1"/>
        <v>20.990909090909092</v>
      </c>
    </row>
    <row r="23" spans="1:5" ht="36.75" customHeight="1" x14ac:dyDescent="0.25">
      <c r="A23" s="25" t="s">
        <v>87</v>
      </c>
      <c r="B23" s="26" t="s">
        <v>88</v>
      </c>
      <c r="C23" s="27">
        <f>C24</f>
        <v>6784.7</v>
      </c>
      <c r="D23" s="27">
        <f>D24</f>
        <v>387.4</v>
      </c>
      <c r="E23" s="41">
        <f t="shared" si="1"/>
        <v>5.709906112282046</v>
      </c>
    </row>
    <row r="24" spans="1:5" ht="74.25" customHeight="1" x14ac:dyDescent="0.25">
      <c r="A24" s="25" t="s">
        <v>89</v>
      </c>
      <c r="B24" s="26" t="s">
        <v>90</v>
      </c>
      <c r="C24" s="27">
        <v>6784.7</v>
      </c>
      <c r="D24" s="27">
        <v>387.4</v>
      </c>
      <c r="E24" s="41">
        <f t="shared" si="1"/>
        <v>5.709906112282046</v>
      </c>
    </row>
    <row r="25" spans="1:5" ht="41.25" customHeight="1" x14ac:dyDescent="0.25">
      <c r="A25" s="48" t="s">
        <v>116</v>
      </c>
      <c r="B25" s="48" t="s">
        <v>115</v>
      </c>
      <c r="C25" s="24">
        <f t="shared" ref="C25:D26" si="3">C26</f>
        <v>3.2</v>
      </c>
      <c r="D25" s="24">
        <f t="shared" si="3"/>
        <v>1.6</v>
      </c>
      <c r="E25" s="41">
        <f t="shared" si="1"/>
        <v>50</v>
      </c>
    </row>
    <row r="26" spans="1:5" ht="96" customHeight="1" x14ac:dyDescent="0.25">
      <c r="A26" s="38" t="s">
        <v>119</v>
      </c>
      <c r="B26" s="38" t="s">
        <v>117</v>
      </c>
      <c r="C26" s="27">
        <f t="shared" si="3"/>
        <v>3.2</v>
      </c>
      <c r="D26" s="27">
        <f t="shared" si="3"/>
        <v>1.6</v>
      </c>
      <c r="E26" s="41">
        <f t="shared" si="1"/>
        <v>50</v>
      </c>
    </row>
    <row r="27" spans="1:5" ht="174" customHeight="1" x14ac:dyDescent="0.25">
      <c r="A27" s="39" t="s">
        <v>120</v>
      </c>
      <c r="B27" s="40" t="s">
        <v>118</v>
      </c>
      <c r="C27" s="27">
        <v>3.2</v>
      </c>
      <c r="D27" s="27">
        <v>1.6</v>
      </c>
      <c r="E27" s="41">
        <f t="shared" si="1"/>
        <v>50</v>
      </c>
    </row>
    <row r="28" spans="1:5" s="31" customFormat="1" ht="125.25" customHeight="1" x14ac:dyDescent="0.25">
      <c r="A28" s="22" t="s">
        <v>102</v>
      </c>
      <c r="B28" s="23" t="s">
        <v>11</v>
      </c>
      <c r="C28" s="24">
        <f>C29+C36+C34</f>
        <v>2824</v>
      </c>
      <c r="D28" s="24">
        <f>D29+D36+D34</f>
        <v>501.89999999999992</v>
      </c>
      <c r="E28" s="41">
        <f t="shared" si="1"/>
        <v>17.772662889518411</v>
      </c>
    </row>
    <row r="29" spans="1:5" ht="287.25" customHeight="1" x14ac:dyDescent="0.25">
      <c r="A29" s="25" t="s">
        <v>101</v>
      </c>
      <c r="B29" s="28" t="s">
        <v>22</v>
      </c>
      <c r="C29" s="27">
        <f>C30+C32</f>
        <v>2464</v>
      </c>
      <c r="D29" s="27">
        <f>D30+D32</f>
        <v>449.29999999999995</v>
      </c>
      <c r="E29" s="41">
        <f t="shared" si="1"/>
        <v>18.234577922077921</v>
      </c>
    </row>
    <row r="30" spans="1:5" ht="144.75" customHeight="1" x14ac:dyDescent="0.25">
      <c r="A30" s="32" t="s">
        <v>103</v>
      </c>
      <c r="B30" s="28" t="s">
        <v>76</v>
      </c>
      <c r="C30" s="27">
        <f>C31</f>
        <v>77</v>
      </c>
      <c r="D30" s="27">
        <f>D31</f>
        <v>24.4</v>
      </c>
      <c r="E30" s="41">
        <f t="shared" si="1"/>
        <v>31.688311688311689</v>
      </c>
    </row>
    <row r="31" spans="1:5" ht="151.5" customHeight="1" x14ac:dyDescent="0.25">
      <c r="A31" s="32" t="s">
        <v>104</v>
      </c>
      <c r="B31" s="34" t="s">
        <v>79</v>
      </c>
      <c r="C31" s="27">
        <v>77</v>
      </c>
      <c r="D31" s="27">
        <v>24.4</v>
      </c>
      <c r="E31" s="41">
        <f t="shared" si="1"/>
        <v>31.688311688311689</v>
      </c>
    </row>
    <row r="32" spans="1:5" ht="99" customHeight="1" x14ac:dyDescent="0.25">
      <c r="A32" s="25" t="s">
        <v>105</v>
      </c>
      <c r="B32" s="34" t="s">
        <v>77</v>
      </c>
      <c r="C32" s="27">
        <f>C33</f>
        <v>2387</v>
      </c>
      <c r="D32" s="27">
        <f>D33</f>
        <v>424.9</v>
      </c>
      <c r="E32" s="41">
        <f t="shared" si="1"/>
        <v>17.80058651026393</v>
      </c>
    </row>
    <row r="33" spans="1:5" ht="90" customHeight="1" x14ac:dyDescent="0.25">
      <c r="A33" s="25" t="s">
        <v>106</v>
      </c>
      <c r="B33" s="26" t="s">
        <v>91</v>
      </c>
      <c r="C33" s="27">
        <v>2387</v>
      </c>
      <c r="D33" s="27">
        <v>424.9</v>
      </c>
      <c r="E33" s="41">
        <f t="shared" si="1"/>
        <v>17.80058651026393</v>
      </c>
    </row>
    <row r="34" spans="1:5" ht="105" customHeight="1" x14ac:dyDescent="0.25">
      <c r="A34" s="49" t="s">
        <v>134</v>
      </c>
      <c r="B34" s="50" t="s">
        <v>132</v>
      </c>
      <c r="C34" s="27">
        <f>C35</f>
        <v>0</v>
      </c>
      <c r="D34" s="27">
        <f>D35</f>
        <v>0.4</v>
      </c>
      <c r="E34" s="41">
        <v>0</v>
      </c>
    </row>
    <row r="35" spans="1:5" ht="102.75" customHeight="1" x14ac:dyDescent="0.25">
      <c r="A35" s="49" t="s">
        <v>135</v>
      </c>
      <c r="B35" s="50" t="s">
        <v>133</v>
      </c>
      <c r="C35" s="27"/>
      <c r="D35" s="27">
        <v>0.4</v>
      </c>
      <c r="E35" s="41">
        <v>0</v>
      </c>
    </row>
    <row r="36" spans="1:5" ht="181.5" customHeight="1" x14ac:dyDescent="0.25">
      <c r="A36" s="39" t="s">
        <v>122</v>
      </c>
      <c r="B36" s="40" t="s">
        <v>121</v>
      </c>
      <c r="C36" s="27">
        <f>C37</f>
        <v>360</v>
      </c>
      <c r="D36" s="27">
        <f>D37</f>
        <v>52.2</v>
      </c>
      <c r="E36" s="41">
        <f t="shared" si="1"/>
        <v>14.500000000000002</v>
      </c>
    </row>
    <row r="37" spans="1:5" ht="164.25" customHeight="1" x14ac:dyDescent="0.25">
      <c r="A37" s="39" t="s">
        <v>124</v>
      </c>
      <c r="B37" s="38" t="s">
        <v>123</v>
      </c>
      <c r="C37" s="27">
        <v>360</v>
      </c>
      <c r="D37" s="27">
        <v>52.2</v>
      </c>
      <c r="E37" s="41">
        <f t="shared" si="1"/>
        <v>14.500000000000002</v>
      </c>
    </row>
    <row r="38" spans="1:5" s="31" customFormat="1" ht="72" customHeight="1" x14ac:dyDescent="0.25">
      <c r="A38" s="22" t="s">
        <v>107</v>
      </c>
      <c r="B38" s="23" t="s">
        <v>12</v>
      </c>
      <c r="C38" s="24">
        <f>C42+C39</f>
        <v>322</v>
      </c>
      <c r="D38" s="24">
        <f>D42+D39</f>
        <v>31.300000000000004</v>
      </c>
      <c r="E38" s="41">
        <f t="shared" si="1"/>
        <v>9.7204968944099406</v>
      </c>
    </row>
    <row r="39" spans="1:5" s="43" customFormat="1" ht="33" customHeight="1" x14ac:dyDescent="0.25">
      <c r="A39" s="25" t="s">
        <v>138</v>
      </c>
      <c r="B39" s="26" t="s">
        <v>136</v>
      </c>
      <c r="C39" s="27">
        <f>C41</f>
        <v>42</v>
      </c>
      <c r="D39" s="27">
        <f>D41</f>
        <v>5.0999999999999996</v>
      </c>
      <c r="E39" s="41">
        <f t="shared" si="1"/>
        <v>12.142857142857141</v>
      </c>
    </row>
    <row r="40" spans="1:5" s="43" customFormat="1" ht="33" customHeight="1" x14ac:dyDescent="0.25">
      <c r="A40" s="25" t="s">
        <v>141</v>
      </c>
      <c r="B40" s="26" t="s">
        <v>140</v>
      </c>
      <c r="C40" s="27">
        <f>C41</f>
        <v>42</v>
      </c>
      <c r="D40" s="27">
        <f>D41</f>
        <v>5.0999999999999996</v>
      </c>
      <c r="E40" s="41">
        <f t="shared" si="1"/>
        <v>12.142857142857141</v>
      </c>
    </row>
    <row r="41" spans="1:5" s="43" customFormat="1" ht="69" customHeight="1" x14ac:dyDescent="0.25">
      <c r="A41" s="25" t="s">
        <v>139</v>
      </c>
      <c r="B41" s="26" t="s">
        <v>137</v>
      </c>
      <c r="C41" s="27">
        <v>42</v>
      </c>
      <c r="D41" s="27">
        <v>5.0999999999999996</v>
      </c>
      <c r="E41" s="41">
        <f t="shared" si="1"/>
        <v>12.142857142857141</v>
      </c>
    </row>
    <row r="42" spans="1:5" ht="31.5" customHeight="1" x14ac:dyDescent="0.25">
      <c r="A42" s="25" t="s">
        <v>108</v>
      </c>
      <c r="B42" s="26" t="s">
        <v>23</v>
      </c>
      <c r="C42" s="27">
        <f>C45+C43</f>
        <v>280</v>
      </c>
      <c r="D42" s="27">
        <f>D45+D43</f>
        <v>26.200000000000003</v>
      </c>
      <c r="E42" s="41">
        <f t="shared" si="1"/>
        <v>9.3571428571428577</v>
      </c>
    </row>
    <row r="43" spans="1:5" ht="71.25" customHeight="1" x14ac:dyDescent="0.25">
      <c r="A43" s="39" t="s">
        <v>127</v>
      </c>
      <c r="B43" s="38" t="s">
        <v>125</v>
      </c>
      <c r="C43" s="27">
        <f>C44</f>
        <v>180</v>
      </c>
      <c r="D43" s="27">
        <f>D44</f>
        <v>19.600000000000001</v>
      </c>
      <c r="E43" s="41">
        <f t="shared" si="1"/>
        <v>10.888888888888889</v>
      </c>
    </row>
    <row r="44" spans="1:5" ht="85.5" customHeight="1" x14ac:dyDescent="0.25">
      <c r="A44" s="39" t="s">
        <v>128</v>
      </c>
      <c r="B44" s="38" t="s">
        <v>126</v>
      </c>
      <c r="C44" s="27">
        <v>180</v>
      </c>
      <c r="D44" s="27">
        <v>19.600000000000001</v>
      </c>
      <c r="E44" s="41">
        <f t="shared" si="1"/>
        <v>10.888888888888889</v>
      </c>
    </row>
    <row r="45" spans="1:5" ht="42" customHeight="1" x14ac:dyDescent="0.25">
      <c r="A45" s="25" t="s">
        <v>109</v>
      </c>
      <c r="B45" s="26" t="s">
        <v>24</v>
      </c>
      <c r="C45" s="27">
        <f t="shared" ref="C45:D45" si="4">C46</f>
        <v>100</v>
      </c>
      <c r="D45" s="27">
        <f t="shared" si="4"/>
        <v>6.6</v>
      </c>
      <c r="E45" s="41">
        <f t="shared" si="1"/>
        <v>6.6000000000000005</v>
      </c>
    </row>
    <row r="46" spans="1:5" ht="31.5" x14ac:dyDescent="0.25">
      <c r="A46" s="25" t="s">
        <v>110</v>
      </c>
      <c r="B46" s="26" t="s">
        <v>92</v>
      </c>
      <c r="C46" s="27">
        <v>100</v>
      </c>
      <c r="D46" s="27">
        <v>6.6</v>
      </c>
      <c r="E46" s="41">
        <f t="shared" si="1"/>
        <v>6.6000000000000005</v>
      </c>
    </row>
    <row r="47" spans="1:5" ht="40.5" customHeight="1" x14ac:dyDescent="0.25">
      <c r="A47" s="22" t="s">
        <v>111</v>
      </c>
      <c r="B47" s="35" t="s">
        <v>72</v>
      </c>
      <c r="C47" s="24">
        <f>C48+C49</f>
        <v>34</v>
      </c>
      <c r="D47" s="24">
        <f t="shared" ref="D47" si="5">D48+D49</f>
        <v>2.6</v>
      </c>
      <c r="E47" s="41">
        <f t="shared" si="1"/>
        <v>7.6470588235294121</v>
      </c>
    </row>
    <row r="48" spans="1:5" ht="126" customHeight="1" x14ac:dyDescent="0.25">
      <c r="A48" s="19" t="s">
        <v>166</v>
      </c>
      <c r="B48" s="19" t="s">
        <v>165</v>
      </c>
      <c r="C48" s="27">
        <v>9</v>
      </c>
      <c r="D48" s="27">
        <v>0</v>
      </c>
      <c r="E48" s="41">
        <f t="shared" si="1"/>
        <v>0</v>
      </c>
    </row>
    <row r="49" spans="1:5" ht="61.5" customHeight="1" x14ac:dyDescent="0.25">
      <c r="A49" s="21" t="s">
        <v>112</v>
      </c>
      <c r="B49" s="20" t="s">
        <v>71</v>
      </c>
      <c r="C49" s="24">
        <f>C50</f>
        <v>25</v>
      </c>
      <c r="D49" s="24">
        <f t="shared" ref="D49" si="6">D50</f>
        <v>2.6</v>
      </c>
      <c r="E49" s="41">
        <f t="shared" si="1"/>
        <v>10.4</v>
      </c>
    </row>
    <row r="50" spans="1:5" ht="135.75" customHeight="1" x14ac:dyDescent="0.25">
      <c r="A50" s="19" t="s">
        <v>167</v>
      </c>
      <c r="B50" s="19" t="s">
        <v>168</v>
      </c>
      <c r="C50" s="27">
        <v>25</v>
      </c>
      <c r="D50" s="27">
        <v>2.6</v>
      </c>
      <c r="E50" s="41">
        <f t="shared" si="1"/>
        <v>10.4</v>
      </c>
    </row>
    <row r="51" spans="1:5" ht="42.75" customHeight="1" x14ac:dyDescent="0.25">
      <c r="A51" s="33" t="s">
        <v>113</v>
      </c>
      <c r="B51" s="23" t="s">
        <v>78</v>
      </c>
      <c r="C51" s="24">
        <f>C52+C63</f>
        <v>50833.9</v>
      </c>
      <c r="D51" s="24">
        <f>D52+D63</f>
        <v>3983.3</v>
      </c>
      <c r="E51" s="41">
        <f t="shared" si="1"/>
        <v>7.8359126488426041</v>
      </c>
    </row>
    <row r="52" spans="1:5" ht="87" customHeight="1" x14ac:dyDescent="0.25">
      <c r="A52" s="33" t="s">
        <v>114</v>
      </c>
      <c r="B52" s="23" t="s">
        <v>13</v>
      </c>
      <c r="C52" s="24">
        <f>C53+C56+C59</f>
        <v>50833.9</v>
      </c>
      <c r="D52" s="24">
        <f t="shared" ref="D52" si="7">D53+D56+D59</f>
        <v>3950</v>
      </c>
      <c r="E52" s="41">
        <f t="shared" si="1"/>
        <v>7.7704051823684592</v>
      </c>
    </row>
    <row r="53" spans="1:5" ht="57.75" customHeight="1" x14ac:dyDescent="0.25">
      <c r="A53" s="25" t="s">
        <v>151</v>
      </c>
      <c r="B53" s="26" t="s">
        <v>14</v>
      </c>
      <c r="C53" s="27">
        <f t="shared" ref="C53:D54" si="8">C54</f>
        <v>409</v>
      </c>
      <c r="D53" s="27">
        <f t="shared" si="8"/>
        <v>102</v>
      </c>
      <c r="E53" s="41">
        <f t="shared" si="1"/>
        <v>24.938875305623473</v>
      </c>
    </row>
    <row r="54" spans="1:5" ht="31.5" x14ac:dyDescent="0.25">
      <c r="A54" s="25" t="s">
        <v>150</v>
      </c>
      <c r="B54" s="26" t="s">
        <v>15</v>
      </c>
      <c r="C54" s="27">
        <f t="shared" si="8"/>
        <v>409</v>
      </c>
      <c r="D54" s="27">
        <f t="shared" si="8"/>
        <v>102</v>
      </c>
      <c r="E54" s="41">
        <f t="shared" si="1"/>
        <v>24.938875305623473</v>
      </c>
    </row>
    <row r="55" spans="1:5" ht="31.5" x14ac:dyDescent="0.25">
      <c r="A55" s="26" t="s">
        <v>169</v>
      </c>
      <c r="B55" s="26" t="s">
        <v>25</v>
      </c>
      <c r="C55" s="27">
        <v>409</v>
      </c>
      <c r="D55" s="27">
        <v>102</v>
      </c>
      <c r="E55" s="41">
        <f t="shared" si="1"/>
        <v>24.938875305623473</v>
      </c>
    </row>
    <row r="56" spans="1:5" ht="31.5" x14ac:dyDescent="0.25">
      <c r="A56" s="25" t="s">
        <v>153</v>
      </c>
      <c r="B56" s="26" t="s">
        <v>16</v>
      </c>
      <c r="C56" s="27">
        <f t="shared" ref="C56:D57" si="9">C57</f>
        <v>1146</v>
      </c>
      <c r="D56" s="27">
        <f t="shared" si="9"/>
        <v>0</v>
      </c>
      <c r="E56" s="41">
        <f t="shared" si="1"/>
        <v>0</v>
      </c>
    </row>
    <row r="57" spans="1:5" ht="65.25" customHeight="1" x14ac:dyDescent="0.25">
      <c r="A57" s="25" t="s">
        <v>154</v>
      </c>
      <c r="B57" s="26" t="s">
        <v>26</v>
      </c>
      <c r="C57" s="27">
        <f t="shared" si="9"/>
        <v>1146</v>
      </c>
      <c r="D57" s="27">
        <f t="shared" si="9"/>
        <v>0</v>
      </c>
      <c r="E57" s="41">
        <f t="shared" si="1"/>
        <v>0</v>
      </c>
    </row>
    <row r="58" spans="1:5" ht="67.5" customHeight="1" x14ac:dyDescent="0.25">
      <c r="A58" s="25" t="s">
        <v>152</v>
      </c>
      <c r="B58" s="26" t="s">
        <v>27</v>
      </c>
      <c r="C58" s="27">
        <v>1146</v>
      </c>
      <c r="D58" s="27"/>
      <c r="E58" s="41">
        <f t="shared" si="1"/>
        <v>0</v>
      </c>
    </row>
    <row r="59" spans="1:5" ht="29.25" customHeight="1" x14ac:dyDescent="0.25">
      <c r="A59" s="25" t="s">
        <v>155</v>
      </c>
      <c r="B59" s="26" t="s">
        <v>17</v>
      </c>
      <c r="C59" s="27">
        <f>C60+C62</f>
        <v>49278.9</v>
      </c>
      <c r="D59" s="27">
        <f>D60+D62</f>
        <v>3848</v>
      </c>
      <c r="E59" s="41">
        <f t="shared" si="1"/>
        <v>7.8086158579026721</v>
      </c>
    </row>
    <row r="60" spans="1:5" ht="122.25" customHeight="1" x14ac:dyDescent="0.25">
      <c r="A60" s="39" t="s">
        <v>156</v>
      </c>
      <c r="B60" s="38" t="s">
        <v>129</v>
      </c>
      <c r="C60" s="27">
        <f>C61</f>
        <v>194</v>
      </c>
      <c r="D60" s="27">
        <f t="shared" ref="D60" si="10">D61</f>
        <v>48</v>
      </c>
      <c r="E60" s="41">
        <f t="shared" si="1"/>
        <v>24.742268041237114</v>
      </c>
    </row>
    <row r="61" spans="1:5" ht="144" customHeight="1" x14ac:dyDescent="0.25">
      <c r="A61" s="39" t="s">
        <v>157</v>
      </c>
      <c r="B61" s="38" t="s">
        <v>130</v>
      </c>
      <c r="C61" s="27">
        <v>194</v>
      </c>
      <c r="D61" s="27">
        <v>48</v>
      </c>
      <c r="E61" s="41">
        <f t="shared" si="1"/>
        <v>24.742268041237114</v>
      </c>
    </row>
    <row r="62" spans="1:5" ht="49.5" customHeight="1" x14ac:dyDescent="0.25">
      <c r="A62" s="25" t="s">
        <v>158</v>
      </c>
      <c r="B62" s="26" t="s">
        <v>93</v>
      </c>
      <c r="C62" s="27">
        <v>49084.9</v>
      </c>
      <c r="D62" s="27">
        <v>3800</v>
      </c>
      <c r="E62" s="41">
        <f t="shared" si="1"/>
        <v>7.7416883807443844</v>
      </c>
    </row>
    <row r="63" spans="1:5" s="31" customFormat="1" ht="153.75" customHeight="1" x14ac:dyDescent="0.25">
      <c r="A63" s="51" t="s">
        <v>161</v>
      </c>
      <c r="B63" s="44" t="s">
        <v>159</v>
      </c>
      <c r="C63" s="47">
        <f>C64</f>
        <v>0</v>
      </c>
      <c r="D63" s="47">
        <f t="shared" ref="D63" si="11">D64</f>
        <v>33.299999999999997</v>
      </c>
      <c r="E63" s="41">
        <v>0</v>
      </c>
    </row>
    <row r="64" spans="1:5" ht="129" customHeight="1" x14ac:dyDescent="0.25">
      <c r="A64" s="30" t="s">
        <v>162</v>
      </c>
      <c r="B64" s="30" t="s">
        <v>160</v>
      </c>
      <c r="C64" s="46">
        <v>0</v>
      </c>
      <c r="D64" s="19">
        <v>33.299999999999997</v>
      </c>
      <c r="E64" s="41">
        <v>0</v>
      </c>
    </row>
    <row r="65" spans="1:5" ht="35.25" customHeight="1" x14ac:dyDescent="0.25">
      <c r="A65" s="29"/>
      <c r="B65" s="23" t="s">
        <v>75</v>
      </c>
      <c r="C65" s="24">
        <f>C8+C51</f>
        <v>79237</v>
      </c>
      <c r="D65" s="24">
        <f>D8+D51</f>
        <v>8185.1</v>
      </c>
      <c r="E65" s="41">
        <f t="shared" si="1"/>
        <v>10.329896386789001</v>
      </c>
    </row>
  </sheetData>
  <mergeCells count="2">
    <mergeCell ref="A4:E4"/>
    <mergeCell ref="A5:E5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A2" sqref="A2:F2"/>
    </sheetView>
  </sheetViews>
  <sheetFormatPr defaultRowHeight="15" x14ac:dyDescent="0.25"/>
  <cols>
    <col min="1" max="1" width="29.5703125" customWidth="1"/>
    <col min="2" max="2" width="7.28515625" customWidth="1"/>
    <col min="3" max="3" width="8.5703125" customWidth="1"/>
    <col min="4" max="4" width="16.5703125" customWidth="1"/>
    <col min="5" max="5" width="13" customWidth="1"/>
    <col min="6" max="6" width="15.28515625" customWidth="1"/>
  </cols>
  <sheetData>
    <row r="1" spans="1:6" ht="39" customHeight="1" x14ac:dyDescent="0.25">
      <c r="A1" s="54" t="s">
        <v>69</v>
      </c>
      <c r="B1" s="54"/>
      <c r="C1" s="54"/>
      <c r="D1" s="54"/>
      <c r="E1" s="54"/>
      <c r="F1" s="54"/>
    </row>
    <row r="2" spans="1:6" ht="39.75" customHeight="1" x14ac:dyDescent="0.25">
      <c r="A2" s="54" t="s">
        <v>176</v>
      </c>
      <c r="B2" s="54"/>
      <c r="C2" s="54"/>
      <c r="D2" s="54"/>
      <c r="E2" s="54"/>
      <c r="F2" s="54"/>
    </row>
    <row r="3" spans="1:6" ht="15.75" x14ac:dyDescent="0.25">
      <c r="A3" s="5"/>
      <c r="B3" s="5"/>
      <c r="C3" s="5"/>
      <c r="D3" s="2"/>
      <c r="E3" s="3"/>
      <c r="F3" t="s">
        <v>170</v>
      </c>
    </row>
    <row r="4" spans="1:6" ht="70.5" customHeight="1" x14ac:dyDescent="0.25">
      <c r="A4" s="6" t="s">
        <v>28</v>
      </c>
      <c r="B4" s="7" t="s">
        <v>29</v>
      </c>
      <c r="C4" s="7" t="s">
        <v>30</v>
      </c>
      <c r="D4" s="6" t="s">
        <v>174</v>
      </c>
      <c r="E4" s="6" t="s">
        <v>175</v>
      </c>
      <c r="F4" s="6" t="s">
        <v>149</v>
      </c>
    </row>
    <row r="5" spans="1:6" ht="15.75" x14ac:dyDescent="0.25">
      <c r="A5" s="16">
        <v>1</v>
      </c>
      <c r="B5" s="17" t="s">
        <v>31</v>
      </c>
      <c r="C5" s="16">
        <v>3</v>
      </c>
      <c r="D5" s="16">
        <v>5</v>
      </c>
      <c r="E5" s="16">
        <v>7</v>
      </c>
      <c r="F5" s="17" t="s">
        <v>163</v>
      </c>
    </row>
    <row r="6" spans="1:6" ht="33" customHeight="1" x14ac:dyDescent="0.25">
      <c r="A6" s="9" t="s">
        <v>32</v>
      </c>
      <c r="B6" s="10" t="s">
        <v>33</v>
      </c>
      <c r="C6" s="10"/>
      <c r="D6" s="11">
        <f t="shared" ref="D6:E6" si="0">D8+D12+D9+D7+D11+D10</f>
        <v>20273.599999999999</v>
      </c>
      <c r="E6" s="11">
        <f t="shared" si="0"/>
        <v>2015.4</v>
      </c>
      <c r="F6" s="41">
        <f>E6/D6*100</f>
        <v>9.9410070239128743</v>
      </c>
    </row>
    <row r="7" spans="1:6" ht="87" customHeight="1" x14ac:dyDescent="0.25">
      <c r="A7" s="45" t="s">
        <v>131</v>
      </c>
      <c r="B7" s="8" t="s">
        <v>33</v>
      </c>
      <c r="C7" s="8" t="s">
        <v>34</v>
      </c>
      <c r="D7" s="13">
        <v>2090</v>
      </c>
      <c r="E7" s="13">
        <v>201.7</v>
      </c>
      <c r="F7" s="41">
        <f t="shared" ref="F7:F35" si="1">E7/D7*100</f>
        <v>9.6507177033492813</v>
      </c>
    </row>
    <row r="8" spans="1:6" ht="124.5" customHeight="1" x14ac:dyDescent="0.25">
      <c r="A8" s="12" t="s">
        <v>36</v>
      </c>
      <c r="B8" s="8" t="s">
        <v>33</v>
      </c>
      <c r="C8" s="8" t="s">
        <v>37</v>
      </c>
      <c r="D8" s="13">
        <v>14002.9</v>
      </c>
      <c r="E8" s="13">
        <v>1454.7</v>
      </c>
      <c r="F8" s="41">
        <f t="shared" si="1"/>
        <v>10.388562369223518</v>
      </c>
    </row>
    <row r="9" spans="1:6" ht="94.5" customHeight="1" x14ac:dyDescent="0.25">
      <c r="A9" s="30" t="s">
        <v>73</v>
      </c>
      <c r="B9" s="8" t="s">
        <v>33</v>
      </c>
      <c r="C9" s="8" t="s">
        <v>74</v>
      </c>
      <c r="D9" s="13">
        <v>17</v>
      </c>
      <c r="E9" s="13">
        <v>0</v>
      </c>
      <c r="F9" s="41">
        <f t="shared" si="1"/>
        <v>0</v>
      </c>
    </row>
    <row r="10" spans="1:6" ht="42.75" customHeight="1" x14ac:dyDescent="0.25">
      <c r="A10" s="52" t="s">
        <v>164</v>
      </c>
      <c r="B10" s="8" t="s">
        <v>33</v>
      </c>
      <c r="C10" s="8" t="s">
        <v>38</v>
      </c>
      <c r="D10" s="13">
        <v>1068</v>
      </c>
      <c r="E10" s="13">
        <v>0</v>
      </c>
      <c r="F10" s="41">
        <f t="shared" si="1"/>
        <v>0</v>
      </c>
    </row>
    <row r="11" spans="1:6" ht="25.5" customHeight="1" x14ac:dyDescent="0.25">
      <c r="A11" s="30" t="s">
        <v>148</v>
      </c>
      <c r="B11" s="8" t="s">
        <v>33</v>
      </c>
      <c r="C11" s="8" t="s">
        <v>39</v>
      </c>
      <c r="D11" s="13">
        <v>94</v>
      </c>
      <c r="E11" s="13">
        <v>0</v>
      </c>
      <c r="F11" s="41">
        <f t="shared" si="1"/>
        <v>0</v>
      </c>
    </row>
    <row r="12" spans="1:6" ht="36" customHeight="1" x14ac:dyDescent="0.25">
      <c r="A12" s="12" t="s">
        <v>40</v>
      </c>
      <c r="B12" s="8" t="s">
        <v>33</v>
      </c>
      <c r="C12" s="8" t="s">
        <v>41</v>
      </c>
      <c r="D12" s="13">
        <v>3001.7</v>
      </c>
      <c r="E12" s="13">
        <v>359</v>
      </c>
      <c r="F12" s="41">
        <f t="shared" si="1"/>
        <v>11.959889396008929</v>
      </c>
    </row>
    <row r="13" spans="1:6" ht="31.5" x14ac:dyDescent="0.25">
      <c r="A13" s="14" t="s">
        <v>67</v>
      </c>
      <c r="B13" s="10" t="s">
        <v>34</v>
      </c>
      <c r="C13" s="10"/>
      <c r="D13" s="11">
        <f t="shared" ref="D13:E13" si="2">D14</f>
        <v>1837.4</v>
      </c>
      <c r="E13" s="11">
        <f t="shared" si="2"/>
        <v>166.6</v>
      </c>
      <c r="F13" s="41">
        <f t="shared" si="1"/>
        <v>9.0671601175574175</v>
      </c>
    </row>
    <row r="14" spans="1:6" ht="31.5" x14ac:dyDescent="0.25">
      <c r="A14" s="4" t="s">
        <v>66</v>
      </c>
      <c r="B14" s="8" t="s">
        <v>34</v>
      </c>
      <c r="C14" s="8" t="s">
        <v>35</v>
      </c>
      <c r="D14" s="13">
        <v>1837.4</v>
      </c>
      <c r="E14" s="13">
        <v>166.6</v>
      </c>
      <c r="F14" s="41">
        <f t="shared" si="1"/>
        <v>9.0671601175574175</v>
      </c>
    </row>
    <row r="15" spans="1:6" ht="63" x14ac:dyDescent="0.25">
      <c r="A15" s="9" t="s">
        <v>42</v>
      </c>
      <c r="B15" s="10" t="s">
        <v>35</v>
      </c>
      <c r="C15" s="10"/>
      <c r="D15" s="11">
        <f t="shared" ref="D15:E15" si="3">D16+D18+D17</f>
        <v>2827</v>
      </c>
      <c r="E15" s="11">
        <f t="shared" si="3"/>
        <v>153.69999999999999</v>
      </c>
      <c r="F15" s="41">
        <f t="shared" si="1"/>
        <v>5.4368588609833743</v>
      </c>
    </row>
    <row r="16" spans="1:6" ht="81" customHeight="1" x14ac:dyDescent="0.25">
      <c r="A16" s="12" t="s">
        <v>43</v>
      </c>
      <c r="B16" s="8" t="s">
        <v>35</v>
      </c>
      <c r="C16" s="8" t="s">
        <v>44</v>
      </c>
      <c r="D16" s="13">
        <v>49</v>
      </c>
      <c r="E16" s="13">
        <v>0</v>
      </c>
      <c r="F16" s="41">
        <f t="shared" si="1"/>
        <v>0</v>
      </c>
    </row>
    <row r="17" spans="1:6" ht="36" customHeight="1" x14ac:dyDescent="0.25">
      <c r="A17" s="19" t="s">
        <v>70</v>
      </c>
      <c r="B17" s="8" t="s">
        <v>35</v>
      </c>
      <c r="C17" s="8" t="s">
        <v>49</v>
      </c>
      <c r="D17" s="13">
        <v>2113</v>
      </c>
      <c r="E17" s="13">
        <v>47.7</v>
      </c>
      <c r="F17" s="41">
        <f t="shared" si="1"/>
        <v>2.2574538570752485</v>
      </c>
    </row>
    <row r="18" spans="1:6" ht="63" x14ac:dyDescent="0.25">
      <c r="A18" s="12" t="s">
        <v>45</v>
      </c>
      <c r="B18" s="8" t="s">
        <v>35</v>
      </c>
      <c r="C18" s="8" t="s">
        <v>46</v>
      </c>
      <c r="D18" s="13">
        <v>665</v>
      </c>
      <c r="E18" s="13">
        <v>106</v>
      </c>
      <c r="F18" s="41">
        <f t="shared" si="1"/>
        <v>15.939849624060152</v>
      </c>
    </row>
    <row r="19" spans="1:6" ht="31.5" x14ac:dyDescent="0.25">
      <c r="A19" s="9" t="s">
        <v>47</v>
      </c>
      <c r="B19" s="10" t="s">
        <v>37</v>
      </c>
      <c r="C19" s="10"/>
      <c r="D19" s="11">
        <f>D21+D22+D20</f>
        <v>10254.5</v>
      </c>
      <c r="E19" s="11">
        <f>E21+E22+E20</f>
        <v>955.5</v>
      </c>
      <c r="F19" s="41">
        <f t="shared" si="1"/>
        <v>9.3178604515090946</v>
      </c>
    </row>
    <row r="20" spans="1:6" ht="31.5" x14ac:dyDescent="0.25">
      <c r="A20" s="12" t="s">
        <v>142</v>
      </c>
      <c r="B20" s="8" t="s">
        <v>37</v>
      </c>
      <c r="C20" s="8" t="s">
        <v>33</v>
      </c>
      <c r="D20" s="13">
        <v>190</v>
      </c>
      <c r="E20" s="13">
        <v>74.5</v>
      </c>
      <c r="F20" s="41">
        <f t="shared" si="1"/>
        <v>39.210526315789473</v>
      </c>
    </row>
    <row r="21" spans="1:6" ht="31.5" x14ac:dyDescent="0.25">
      <c r="A21" s="6" t="s">
        <v>68</v>
      </c>
      <c r="B21" s="8" t="s">
        <v>37</v>
      </c>
      <c r="C21" s="8" t="s">
        <v>44</v>
      </c>
      <c r="D21" s="13">
        <v>9766</v>
      </c>
      <c r="E21" s="13">
        <v>881</v>
      </c>
      <c r="F21" s="41">
        <f t="shared" si="1"/>
        <v>9.021093590006144</v>
      </c>
    </row>
    <row r="22" spans="1:6" ht="31.5" x14ac:dyDescent="0.25">
      <c r="A22" s="12" t="s">
        <v>50</v>
      </c>
      <c r="B22" s="8" t="s">
        <v>37</v>
      </c>
      <c r="C22" s="8" t="s">
        <v>51</v>
      </c>
      <c r="D22" s="13">
        <v>298.5</v>
      </c>
      <c r="E22" s="13">
        <v>0</v>
      </c>
      <c r="F22" s="41">
        <f t="shared" si="1"/>
        <v>0</v>
      </c>
    </row>
    <row r="23" spans="1:6" ht="46.5" customHeight="1" x14ac:dyDescent="0.25">
      <c r="A23" s="9" t="s">
        <v>52</v>
      </c>
      <c r="B23" s="10" t="s">
        <v>53</v>
      </c>
      <c r="C23" s="10"/>
      <c r="D23" s="11">
        <f t="shared" ref="D23:E23" si="4">D24+D25+D26</f>
        <v>38550.300000000003</v>
      </c>
      <c r="E23" s="11">
        <f t="shared" si="4"/>
        <v>2467.8000000000002</v>
      </c>
      <c r="F23" s="41">
        <f t="shared" si="1"/>
        <v>6.4015066030614545</v>
      </c>
    </row>
    <row r="24" spans="1:6" ht="15.75" x14ac:dyDescent="0.25">
      <c r="A24" s="6" t="s">
        <v>54</v>
      </c>
      <c r="B24" s="8" t="s">
        <v>53</v>
      </c>
      <c r="C24" s="8" t="s">
        <v>33</v>
      </c>
      <c r="D24" s="13">
        <v>6494.3</v>
      </c>
      <c r="E24" s="13">
        <v>50</v>
      </c>
      <c r="F24" s="41">
        <f t="shared" si="1"/>
        <v>0.76990591749688186</v>
      </c>
    </row>
    <row r="25" spans="1:6" ht="15.75" x14ac:dyDescent="0.25">
      <c r="A25" s="6" t="s">
        <v>55</v>
      </c>
      <c r="B25" s="8" t="s">
        <v>53</v>
      </c>
      <c r="C25" s="8" t="s">
        <v>34</v>
      </c>
      <c r="D25" s="13">
        <v>34</v>
      </c>
      <c r="E25" s="13">
        <v>34</v>
      </c>
      <c r="F25" s="41">
        <f t="shared" si="1"/>
        <v>100</v>
      </c>
    </row>
    <row r="26" spans="1:6" ht="15.75" x14ac:dyDescent="0.25">
      <c r="A26" s="12" t="s">
        <v>56</v>
      </c>
      <c r="B26" s="8" t="s">
        <v>53</v>
      </c>
      <c r="C26" s="8" t="s">
        <v>35</v>
      </c>
      <c r="D26" s="13">
        <v>32022</v>
      </c>
      <c r="E26" s="13">
        <v>2383.8000000000002</v>
      </c>
      <c r="F26" s="41">
        <f t="shared" si="1"/>
        <v>7.4442570732621327</v>
      </c>
    </row>
    <row r="27" spans="1:6" ht="15.75" x14ac:dyDescent="0.25">
      <c r="A27" s="9" t="s">
        <v>57</v>
      </c>
      <c r="B27" s="10" t="s">
        <v>38</v>
      </c>
      <c r="C27" s="10"/>
      <c r="D27" s="11">
        <f t="shared" ref="D27:E27" si="5">D28</f>
        <v>103</v>
      </c>
      <c r="E27" s="11">
        <f t="shared" si="5"/>
        <v>0</v>
      </c>
      <c r="F27" s="41">
        <f t="shared" si="1"/>
        <v>0</v>
      </c>
    </row>
    <row r="28" spans="1:6" ht="31.5" x14ac:dyDescent="0.25">
      <c r="A28" s="6" t="s">
        <v>58</v>
      </c>
      <c r="B28" s="8" t="s">
        <v>38</v>
      </c>
      <c r="C28" s="8" t="s">
        <v>38</v>
      </c>
      <c r="D28" s="13">
        <v>103</v>
      </c>
      <c r="E28" s="13">
        <v>0</v>
      </c>
      <c r="F28" s="41">
        <f t="shared" si="1"/>
        <v>0</v>
      </c>
    </row>
    <row r="29" spans="1:6" ht="31.5" x14ac:dyDescent="0.25">
      <c r="A29" s="9" t="s">
        <v>59</v>
      </c>
      <c r="B29" s="10" t="s">
        <v>48</v>
      </c>
      <c r="C29" s="10"/>
      <c r="D29" s="11">
        <f t="shared" ref="D29:E29" si="6">D30</f>
        <v>2075</v>
      </c>
      <c r="E29" s="11">
        <f t="shared" si="6"/>
        <v>260</v>
      </c>
      <c r="F29" s="41">
        <f t="shared" si="1"/>
        <v>12.530120481927712</v>
      </c>
    </row>
    <row r="30" spans="1:6" ht="15.75" x14ac:dyDescent="0.25">
      <c r="A30" s="6" t="s">
        <v>60</v>
      </c>
      <c r="B30" s="8" t="s">
        <v>48</v>
      </c>
      <c r="C30" s="8" t="s">
        <v>33</v>
      </c>
      <c r="D30" s="13">
        <v>2075</v>
      </c>
      <c r="E30" s="13">
        <v>260</v>
      </c>
      <c r="F30" s="41">
        <f t="shared" si="1"/>
        <v>12.530120481927712</v>
      </c>
    </row>
    <row r="31" spans="1:6" ht="31.5" x14ac:dyDescent="0.25">
      <c r="A31" s="9" t="s">
        <v>61</v>
      </c>
      <c r="B31" s="10" t="s">
        <v>49</v>
      </c>
      <c r="C31" s="10"/>
      <c r="D31" s="11">
        <f>D32</f>
        <v>360</v>
      </c>
      <c r="E31" s="11">
        <f>E32</f>
        <v>59.5</v>
      </c>
      <c r="F31" s="41">
        <f t="shared" si="1"/>
        <v>16.527777777777779</v>
      </c>
    </row>
    <row r="32" spans="1:6" ht="15.75" x14ac:dyDescent="0.25">
      <c r="A32" s="12" t="s">
        <v>62</v>
      </c>
      <c r="B32" s="8" t="s">
        <v>49</v>
      </c>
      <c r="C32" s="8" t="s">
        <v>33</v>
      </c>
      <c r="D32" s="13">
        <v>360</v>
      </c>
      <c r="E32" s="13">
        <v>59.5</v>
      </c>
      <c r="F32" s="41">
        <f t="shared" si="1"/>
        <v>16.527777777777779</v>
      </c>
    </row>
    <row r="33" spans="1:6" ht="31.5" x14ac:dyDescent="0.25">
      <c r="A33" s="15" t="s">
        <v>63</v>
      </c>
      <c r="B33" s="10" t="s">
        <v>39</v>
      </c>
      <c r="C33" s="10"/>
      <c r="D33" s="11">
        <f t="shared" ref="D33:E33" si="7">D34</f>
        <v>8018</v>
      </c>
      <c r="E33" s="11">
        <f t="shared" si="7"/>
        <v>1340</v>
      </c>
      <c r="F33" s="41">
        <f t="shared" si="1"/>
        <v>16.712397106510352</v>
      </c>
    </row>
    <row r="34" spans="1:6" ht="15.75" x14ac:dyDescent="0.25">
      <c r="A34" s="6" t="s">
        <v>64</v>
      </c>
      <c r="B34" s="8" t="s">
        <v>39</v>
      </c>
      <c r="C34" s="8" t="s">
        <v>34</v>
      </c>
      <c r="D34" s="13">
        <v>8018</v>
      </c>
      <c r="E34" s="13">
        <v>1340</v>
      </c>
      <c r="F34" s="41">
        <f t="shared" si="1"/>
        <v>16.712397106510352</v>
      </c>
    </row>
    <row r="35" spans="1:6" ht="15.75" x14ac:dyDescent="0.25">
      <c r="A35" s="15" t="s">
        <v>65</v>
      </c>
      <c r="B35" s="10"/>
      <c r="C35" s="10"/>
      <c r="D35" s="11">
        <f>D6+D13+D15+D19+D23+D27+D29+D31+D33</f>
        <v>84298.8</v>
      </c>
      <c r="E35" s="11">
        <f>E6+E13+E15+E19+E23+E27+E29+E31+E33</f>
        <v>7418.5</v>
      </c>
      <c r="F35" s="41">
        <f t="shared" si="1"/>
        <v>8.8002438943377594</v>
      </c>
    </row>
    <row r="38" spans="1:6" x14ac:dyDescent="0.25">
      <c r="D38" s="18"/>
      <c r="E38" s="18"/>
    </row>
  </sheetData>
  <mergeCells count="2">
    <mergeCell ref="A1:F1"/>
    <mergeCell ref="A2:F2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2020-04-21T06:07:32Z</cp:lastPrinted>
  <dcterms:created xsi:type="dcterms:W3CDTF">2013-03-26T03:35:17Z</dcterms:created>
  <dcterms:modified xsi:type="dcterms:W3CDTF">2020-05-14T06:22:26Z</dcterms:modified>
</cp:coreProperties>
</file>