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80" windowWidth="20490" windowHeight="6975" activeTab="1"/>
  </bookViews>
  <sheets>
    <sheet name="с 01.01.2014" sheetId="1" r:id="rId1"/>
    <sheet name="с 01.03.2014" sheetId="4" r:id="rId2"/>
    <sheet name="Лист2" sheetId="2" r:id="rId3"/>
    <sheet name="Лист3" sheetId="3" r:id="rId4"/>
  </sheets>
  <definedNames>
    <definedName name="_xlnm.Print_Titles" localSheetId="0">'с 01.01.2014'!$3:$7</definedName>
    <definedName name="_xlnm.Print_Titles" localSheetId="1">'с 01.03.2014'!$3:$8</definedName>
  </definedNames>
  <calcPr calcId="145621"/>
</workbook>
</file>

<file path=xl/calcChain.xml><?xml version="1.0" encoding="utf-8"?>
<calcChain xmlns="http://schemas.openxmlformats.org/spreadsheetml/2006/main">
  <c r="A14" i="4" l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10" i="4"/>
  <c r="V8" i="4"/>
  <c r="T8" i="4"/>
  <c r="R8" i="4"/>
  <c r="P8" i="4"/>
  <c r="L8" i="4"/>
  <c r="H8" i="4"/>
  <c r="F8" i="4"/>
  <c r="D8" i="4"/>
  <c r="B8" i="4"/>
  <c r="N7" i="4"/>
  <c r="N8" i="4" s="1"/>
  <c r="J7" i="4"/>
  <c r="J8" i="4" s="1"/>
  <c r="H7" i="1" l="1"/>
  <c r="R7" i="1" l="1"/>
  <c r="V7" i="1" l="1"/>
  <c r="P7" i="1" l="1"/>
  <c r="T7" i="1"/>
  <c r="L7" i="1"/>
  <c r="D7" i="1"/>
  <c r="N6" i="1" l="1"/>
  <c r="N7" i="1" s="1"/>
  <c r="F7" i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J6" i="1"/>
  <c r="J7" i="1" s="1"/>
  <c r="B7" i="1"/>
  <c r="C5" i="3" l="1"/>
  <c r="C6" i="3" s="1"/>
  <c r="B5" i="3"/>
  <c r="B6" i="3" s="1"/>
  <c r="G6" i="2" l="1"/>
  <c r="E6" i="2"/>
  <c r="D6" i="2"/>
  <c r="B6" i="2"/>
  <c r="A9" i="1" l="1"/>
</calcChain>
</file>

<file path=xl/sharedStrings.xml><?xml version="1.0" encoding="utf-8"?>
<sst xmlns="http://schemas.openxmlformats.org/spreadsheetml/2006/main" count="314" uniqueCount="64">
  <si>
    <t>с уборкой МОП</t>
  </si>
  <si>
    <t>без уборки МОП</t>
  </si>
  <si>
    <t>с полным благоустройством</t>
  </si>
  <si>
    <t>с пониженной капитальностью</t>
  </si>
  <si>
    <t>8 Марта</t>
  </si>
  <si>
    <t>Лениградская</t>
  </si>
  <si>
    <t>Островского</t>
  </si>
  <si>
    <t>Первомайская</t>
  </si>
  <si>
    <t>6а</t>
  </si>
  <si>
    <t>Пушкина</t>
  </si>
  <si>
    <t>Советская</t>
  </si>
  <si>
    <t>Торфяная</t>
  </si>
  <si>
    <t>Герцена</t>
  </si>
  <si>
    <t>Мира</t>
  </si>
  <si>
    <t>Фабричная</t>
  </si>
  <si>
    <t>Октябрьская</t>
  </si>
  <si>
    <t>Андреевская</t>
  </si>
  <si>
    <t>Ленинградская</t>
  </si>
  <si>
    <t>Вид благоустройства</t>
  </si>
  <si>
    <t>Тариф (без НДС)</t>
  </si>
  <si>
    <t>Тариф (с НДС)</t>
  </si>
  <si>
    <t xml:space="preserve">Герцена </t>
  </si>
  <si>
    <t>Тарифы на СЖФ с 01.01.2012</t>
  </si>
  <si>
    <t>нежелые помещения, находящиеся в МКД с полным благоустройством</t>
  </si>
  <si>
    <t>нежелые помещения, находящиеся в МКД с пониженной капитальностью</t>
  </si>
  <si>
    <t>Средний тариф (без НДС)</t>
  </si>
  <si>
    <t>Средний тариф (с НДС)</t>
  </si>
  <si>
    <t>Бр.Мареевых</t>
  </si>
  <si>
    <t>Молодежная</t>
  </si>
  <si>
    <t>Вокзальная</t>
  </si>
  <si>
    <t>пер.Кирпичный</t>
  </si>
  <si>
    <t>Перечень  жилых домов с разбивкой по видам благоустройства и установленной платы за содержание и ремонт жилого помещения для нанимателей и для собственников  многоквартирных  домов, которые не приняли решения об установлении размера платы с 01 января 2014г</t>
  </si>
  <si>
    <t>Многоквартирные дома  по  видам  благоустройства, с</t>
  </si>
  <si>
    <t>централизованной  системой холодного и горячего водоснабжения, канализации,  отопления  (муниципальный тариф)</t>
  </si>
  <si>
    <t>централизованной  системой холодного и горячего водоснабжения, канализации,  отопления (тариф, утвержденный собранием собственников жилья)</t>
  </si>
  <si>
    <t>централизованной  системой холодного и горячего водоснабжения,  отопления, выгребной канализацией (муниципальный тариф)</t>
  </si>
  <si>
    <t>централизованной  системой холодного и горячего водоснабжения,  газовым теплоснабжением , выгребной канализацией (муниципальный тариф)</t>
  </si>
  <si>
    <t>19/1</t>
  </si>
  <si>
    <t>2 кв.2</t>
  </si>
  <si>
    <t>13 кв.2</t>
  </si>
  <si>
    <t>16а кв. 1-26</t>
  </si>
  <si>
    <t>16а кв. 27-39</t>
  </si>
  <si>
    <t>3 кв.29</t>
  </si>
  <si>
    <t xml:space="preserve">9 кв.35а, 36а, 68 </t>
  </si>
  <si>
    <t>10 кв.75, 1а</t>
  </si>
  <si>
    <t>10 кв.57, 58, 59</t>
  </si>
  <si>
    <t>46 кв.2</t>
  </si>
  <si>
    <t>48 кв.1</t>
  </si>
  <si>
    <t>централизованной  системой холодного и горячего водоснабжения,  газовым теплоснабжением , выгребной канализацией ручной  выгрузки (муниципальный тариф)</t>
  </si>
  <si>
    <t xml:space="preserve">Максима Горького </t>
  </si>
  <si>
    <t>индивидуальный тариф</t>
  </si>
  <si>
    <t>Приложение №1</t>
  </si>
  <si>
    <t>64 кв. 1, 2а</t>
  </si>
  <si>
    <t>61 кв.1-7</t>
  </si>
  <si>
    <t xml:space="preserve">Вокзальная </t>
  </si>
  <si>
    <t>61 кв.8</t>
  </si>
  <si>
    <t>64 кв. 1а, 2, 3, 4, 5, 6, 7, 8</t>
  </si>
  <si>
    <t>Перечень  жилых домов с разбивкой по видам благоустройства и установленной платы за содержание и ремонт жилого помещения для нанимателей и для собственников  многоквартирных  домов, которые не приняли решения об установлении размера платы с 01 марта 2014г</t>
  </si>
  <si>
    <t>1 ГРУППА МКД</t>
  </si>
  <si>
    <t>2 ГРУППА МКД</t>
  </si>
  <si>
    <t>3 ГРУППА</t>
  </si>
  <si>
    <t>4 ГРУППА</t>
  </si>
  <si>
    <t>5 ГРУППА</t>
  </si>
  <si>
    <t>6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</si>
</sst>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/>
    </xf>
    <xf numFmtId="49" fontId="7" fillId="0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0" fillId="0" borderId="5" xfId="0" applyFill="1" applyBorder="1"/>
    <xf numFmtId="0" fontId="0" fillId="0" borderId="0" xfId="0" applyFill="1"/>
    <xf numFmtId="0" fontId="5" fillId="0" borderId="9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0" fontId="0" fillId="0" borderId="0" xfId="0" applyFill="1" applyAlignment="1">
      <alignment horizontal="left"/>
    </xf>
    <xf numFmtId="0" fontId="0" fillId="0" borderId="13" xfId="0" applyFill="1" applyBorder="1"/>
    <xf numFmtId="0" fontId="7" fillId="0" borderId="0" xfId="0" applyFont="1" applyFill="1" applyBorder="1" applyAlignment="1">
      <alignment vertical="center"/>
    </xf>
    <xf numFmtId="0" fontId="6" fillId="0" borderId="13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2" fontId="4" fillId="0" borderId="7" xfId="0" applyNumberFormat="1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/>
    </xf>
    <xf numFmtId="0" fontId="0" fillId="0" borderId="5" xfId="0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2" fontId="5" fillId="0" borderId="7" xfId="0" applyNumberFormat="1" applyFon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2" fontId="9" fillId="0" borderId="7" xfId="0" applyNumberFormat="1" applyFont="1" applyFill="1" applyBorder="1" applyAlignment="1">
      <alignment horizontal="center" vertical="center"/>
    </xf>
    <xf numFmtId="2" fontId="9" fillId="0" borderId="8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workbookViewId="0">
      <selection activeCell="J8" sqref="J8"/>
    </sheetView>
  </sheetViews>
  <sheetFormatPr defaultRowHeight="15" x14ac:dyDescent="0.25"/>
  <cols>
    <col min="1" max="1" width="8.140625" style="20" customWidth="1"/>
    <col min="2" max="2" width="14.5703125" style="16" customWidth="1"/>
    <col min="3" max="3" width="5.85546875" style="16" customWidth="1"/>
    <col min="4" max="4" width="13.85546875" style="16" customWidth="1"/>
    <col min="5" max="5" width="5.85546875" style="16" customWidth="1"/>
    <col min="6" max="6" width="18.85546875" style="16" customWidth="1"/>
    <col min="7" max="7" width="5" style="16" customWidth="1"/>
    <col min="8" max="8" width="17.42578125" style="16" customWidth="1"/>
    <col min="9" max="9" width="8.140625" style="16" customWidth="1"/>
    <col min="10" max="10" width="12.5703125" style="16" customWidth="1"/>
    <col min="11" max="11" width="6" style="16" customWidth="1"/>
    <col min="12" max="12" width="12.140625" style="16" customWidth="1"/>
    <col min="13" max="13" width="6" style="16" customWidth="1"/>
    <col min="14" max="14" width="10.5703125" style="16" customWidth="1"/>
    <col min="15" max="15" width="5.85546875" style="16" customWidth="1"/>
    <col min="16" max="16" width="9.140625" style="16" customWidth="1"/>
    <col min="17" max="17" width="6" style="16" customWidth="1"/>
    <col min="18" max="18" width="10.5703125" style="16" customWidth="1"/>
    <col min="19" max="19" width="6.140625" style="16" customWidth="1"/>
    <col min="20" max="20" width="9.28515625" style="16" customWidth="1"/>
    <col min="21" max="21" width="6" style="16" customWidth="1"/>
    <col min="22" max="22" width="11.7109375" style="16" customWidth="1"/>
    <col min="23" max="23" width="9.140625" style="16" customWidth="1"/>
    <col min="24" max="16384" width="9.140625" style="16"/>
  </cols>
  <sheetData>
    <row r="1" spans="1:23" x14ac:dyDescent="0.25">
      <c r="V1" s="16" t="s">
        <v>51</v>
      </c>
    </row>
    <row r="2" spans="1:23" ht="35.25" customHeight="1" x14ac:dyDescent="0.25">
      <c r="A2" s="23" t="s">
        <v>31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</row>
    <row r="3" spans="1:23" ht="30" customHeight="1" x14ac:dyDescent="0.25">
      <c r="A3" s="38"/>
      <c r="B3" s="33" t="s">
        <v>32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</row>
    <row r="4" spans="1:23" ht="74.25" customHeight="1" x14ac:dyDescent="0.25">
      <c r="A4" s="39"/>
      <c r="B4" s="30" t="s">
        <v>33</v>
      </c>
      <c r="C4" s="30"/>
      <c r="D4" s="30"/>
      <c r="E4" s="30"/>
      <c r="F4" s="30" t="s">
        <v>34</v>
      </c>
      <c r="G4" s="30"/>
      <c r="H4" s="30"/>
      <c r="I4" s="30"/>
      <c r="J4" s="28" t="s">
        <v>35</v>
      </c>
      <c r="K4" s="28"/>
      <c r="L4" s="28"/>
      <c r="M4" s="28"/>
      <c r="N4" s="28" t="s">
        <v>36</v>
      </c>
      <c r="O4" s="28"/>
      <c r="P4" s="28"/>
      <c r="Q4" s="28"/>
      <c r="R4" s="28" t="s">
        <v>48</v>
      </c>
      <c r="S4" s="28"/>
      <c r="T4" s="28"/>
      <c r="U4" s="28"/>
      <c r="V4" s="30" t="s">
        <v>50</v>
      </c>
      <c r="W4" s="30"/>
    </row>
    <row r="5" spans="1:23" ht="15" customHeight="1" x14ac:dyDescent="0.25">
      <c r="A5" s="17"/>
      <c r="B5" s="24" t="s">
        <v>0</v>
      </c>
      <c r="C5" s="24"/>
      <c r="D5" s="24" t="s">
        <v>1</v>
      </c>
      <c r="E5" s="24"/>
      <c r="F5" s="24" t="s">
        <v>0</v>
      </c>
      <c r="G5" s="24"/>
      <c r="H5" s="24" t="s">
        <v>1</v>
      </c>
      <c r="I5" s="24"/>
      <c r="J5" s="24" t="s">
        <v>0</v>
      </c>
      <c r="K5" s="24"/>
      <c r="L5" s="24" t="s">
        <v>1</v>
      </c>
      <c r="M5" s="24"/>
      <c r="N5" s="24" t="s">
        <v>0</v>
      </c>
      <c r="O5" s="24"/>
      <c r="P5" s="24" t="s">
        <v>1</v>
      </c>
      <c r="Q5" s="24"/>
      <c r="R5" s="24" t="s">
        <v>0</v>
      </c>
      <c r="S5" s="24"/>
      <c r="T5" s="34" t="s">
        <v>1</v>
      </c>
      <c r="U5" s="35"/>
      <c r="V5" s="31" t="s">
        <v>0</v>
      </c>
      <c r="W5" s="31"/>
    </row>
    <row r="6" spans="1:23" ht="33" customHeight="1" x14ac:dyDescent="0.25">
      <c r="A6" s="18" t="s">
        <v>19</v>
      </c>
      <c r="B6" s="41">
        <v>14.5</v>
      </c>
      <c r="C6" s="41"/>
      <c r="D6" s="43">
        <v>12.35</v>
      </c>
      <c r="E6" s="44"/>
      <c r="F6" s="40">
        <v>16</v>
      </c>
      <c r="G6" s="40"/>
      <c r="H6" s="45">
        <v>13.56</v>
      </c>
      <c r="I6" s="46"/>
      <c r="J6" s="42">
        <f>ROUND(40.32/1.18,2)</f>
        <v>34.17</v>
      </c>
      <c r="K6" s="40"/>
      <c r="L6" s="25">
        <v>32.020000000000003</v>
      </c>
      <c r="M6" s="26"/>
      <c r="N6" s="40">
        <f>ROUND(25.18/1.18,2)</f>
        <v>21.34</v>
      </c>
      <c r="O6" s="40"/>
      <c r="P6" s="25">
        <v>19.190000000000001</v>
      </c>
      <c r="Q6" s="26"/>
      <c r="R6" s="40">
        <v>16.34</v>
      </c>
      <c r="S6" s="40"/>
      <c r="T6" s="25">
        <v>14.18</v>
      </c>
      <c r="U6" s="26"/>
      <c r="V6" s="32">
        <v>16.75</v>
      </c>
      <c r="W6" s="32"/>
    </row>
    <row r="7" spans="1:23" ht="31.5" customHeight="1" x14ac:dyDescent="0.25">
      <c r="A7" s="18" t="s">
        <v>20</v>
      </c>
      <c r="B7" s="27">
        <f>ROUND(B6*1.18,2)</f>
        <v>17.11</v>
      </c>
      <c r="C7" s="27"/>
      <c r="D7" s="27">
        <f>ROUND(D6*1.18,2)</f>
        <v>14.57</v>
      </c>
      <c r="E7" s="27"/>
      <c r="F7" s="27">
        <f>ROUND(F6*1.18,2)</f>
        <v>18.88</v>
      </c>
      <c r="G7" s="27"/>
      <c r="H7" s="27">
        <f>ROUND(H6*1.18,2)</f>
        <v>16</v>
      </c>
      <c r="I7" s="27"/>
      <c r="J7" s="27">
        <f>ROUND(J6*1.18,2)</f>
        <v>40.32</v>
      </c>
      <c r="K7" s="27"/>
      <c r="L7" s="27">
        <f>ROUND(L6*1.18,2)</f>
        <v>37.78</v>
      </c>
      <c r="M7" s="27"/>
      <c r="N7" s="27">
        <f>ROUND(N6*1.18,2)</f>
        <v>25.18</v>
      </c>
      <c r="O7" s="27"/>
      <c r="P7" s="27">
        <f>ROUND(P6*1.18,2)</f>
        <v>22.64</v>
      </c>
      <c r="Q7" s="27"/>
      <c r="R7" s="27">
        <f>ROUND(R6*1.18,2)</f>
        <v>19.28</v>
      </c>
      <c r="S7" s="27"/>
      <c r="T7" s="36">
        <f>ROUND(T6*1.18,2)</f>
        <v>16.73</v>
      </c>
      <c r="U7" s="37"/>
      <c r="V7" s="29">
        <f>ROUND(T6*1.18,2)</f>
        <v>16.73</v>
      </c>
      <c r="W7" s="29"/>
    </row>
    <row r="8" spans="1:23" x14ac:dyDescent="0.25">
      <c r="A8" s="19">
        <v>1</v>
      </c>
      <c r="B8" s="8" t="s">
        <v>49</v>
      </c>
      <c r="C8" s="9">
        <v>6</v>
      </c>
      <c r="D8" s="12" t="s">
        <v>6</v>
      </c>
      <c r="E8" s="13" t="s">
        <v>37</v>
      </c>
      <c r="F8" s="8" t="s">
        <v>4</v>
      </c>
      <c r="G8" s="9">
        <v>4</v>
      </c>
      <c r="H8" s="8" t="s">
        <v>6</v>
      </c>
      <c r="I8" s="9" t="s">
        <v>42</v>
      </c>
      <c r="J8" s="8" t="s">
        <v>27</v>
      </c>
      <c r="K8" s="9">
        <v>1</v>
      </c>
      <c r="L8" s="8" t="s">
        <v>21</v>
      </c>
      <c r="M8" s="9">
        <v>21</v>
      </c>
      <c r="N8" s="15"/>
      <c r="O8" s="15"/>
      <c r="P8" s="8" t="s">
        <v>29</v>
      </c>
      <c r="Q8" s="9">
        <v>62</v>
      </c>
      <c r="R8" s="15"/>
      <c r="S8" s="15"/>
      <c r="T8" s="8" t="s">
        <v>29</v>
      </c>
      <c r="U8" s="14">
        <v>61</v>
      </c>
      <c r="V8" s="8" t="s">
        <v>7</v>
      </c>
      <c r="W8" s="9">
        <v>21</v>
      </c>
    </row>
    <row r="9" spans="1:23" ht="24" x14ac:dyDescent="0.25">
      <c r="A9" s="19">
        <f>A8+1</f>
        <v>2</v>
      </c>
      <c r="B9" s="8" t="s">
        <v>17</v>
      </c>
      <c r="C9" s="9">
        <v>3</v>
      </c>
      <c r="D9" s="8" t="s">
        <v>28</v>
      </c>
      <c r="E9" s="9" t="s">
        <v>38</v>
      </c>
      <c r="F9" s="8" t="s">
        <v>4</v>
      </c>
      <c r="G9" s="9">
        <v>1</v>
      </c>
      <c r="H9" s="12" t="s">
        <v>13</v>
      </c>
      <c r="I9" s="14" t="s">
        <v>43</v>
      </c>
      <c r="J9" s="8" t="s">
        <v>27</v>
      </c>
      <c r="K9" s="9">
        <v>3</v>
      </c>
      <c r="L9" s="8" t="s">
        <v>30</v>
      </c>
      <c r="M9" s="14" t="s">
        <v>41</v>
      </c>
      <c r="N9" s="15"/>
      <c r="O9" s="15"/>
      <c r="P9" s="8"/>
      <c r="Q9" s="9"/>
      <c r="R9" s="15"/>
      <c r="S9" s="15"/>
      <c r="T9" s="8" t="s">
        <v>29</v>
      </c>
      <c r="U9" s="9">
        <v>67</v>
      </c>
      <c r="V9" s="15"/>
      <c r="W9" s="15"/>
    </row>
    <row r="10" spans="1:23" ht="24" x14ac:dyDescent="0.25">
      <c r="A10" s="19">
        <v>3</v>
      </c>
      <c r="B10" s="8" t="s">
        <v>17</v>
      </c>
      <c r="C10" s="9">
        <v>9</v>
      </c>
      <c r="D10" s="8" t="s">
        <v>17</v>
      </c>
      <c r="E10" s="9" t="s">
        <v>39</v>
      </c>
      <c r="F10" s="8" t="s">
        <v>4</v>
      </c>
      <c r="G10" s="9">
        <v>2</v>
      </c>
      <c r="H10" s="12" t="s">
        <v>13</v>
      </c>
      <c r="I10" s="14" t="s">
        <v>44</v>
      </c>
      <c r="J10" s="8" t="s">
        <v>27</v>
      </c>
      <c r="K10" s="9">
        <v>4</v>
      </c>
      <c r="L10" s="9"/>
      <c r="M10" s="9"/>
      <c r="N10" s="9"/>
      <c r="O10" s="9"/>
      <c r="P10" s="9"/>
      <c r="Q10" s="9"/>
      <c r="R10" s="15"/>
      <c r="S10" s="15"/>
      <c r="T10" s="8" t="s">
        <v>29</v>
      </c>
      <c r="U10" s="14" t="s">
        <v>52</v>
      </c>
      <c r="V10" s="15"/>
      <c r="W10" s="15"/>
    </row>
    <row r="11" spans="1:23" ht="24" x14ac:dyDescent="0.25">
      <c r="A11" s="19">
        <v>4</v>
      </c>
      <c r="B11" s="8" t="s">
        <v>17</v>
      </c>
      <c r="C11" s="9">
        <v>13</v>
      </c>
      <c r="D11" s="10" t="s">
        <v>16</v>
      </c>
      <c r="E11" s="10" t="s">
        <v>46</v>
      </c>
      <c r="F11" s="8" t="s">
        <v>49</v>
      </c>
      <c r="G11" s="9">
        <v>2</v>
      </c>
      <c r="H11" s="8" t="s">
        <v>10</v>
      </c>
      <c r="I11" s="14" t="s">
        <v>45</v>
      </c>
      <c r="J11" s="8" t="s">
        <v>27</v>
      </c>
      <c r="K11" s="9">
        <v>5</v>
      </c>
      <c r="L11" s="9"/>
      <c r="M11" s="9"/>
      <c r="N11" s="9"/>
      <c r="O11" s="9"/>
      <c r="P11" s="9"/>
      <c r="Q11" s="9"/>
      <c r="R11" s="15"/>
      <c r="S11" s="15"/>
      <c r="T11" s="9"/>
      <c r="U11" s="9"/>
      <c r="V11" s="15"/>
      <c r="W11" s="15"/>
    </row>
    <row r="12" spans="1:23" x14ac:dyDescent="0.25">
      <c r="A12" s="19">
        <v>5</v>
      </c>
      <c r="B12" s="8" t="s">
        <v>17</v>
      </c>
      <c r="C12" s="9">
        <v>15</v>
      </c>
      <c r="D12" s="10" t="s">
        <v>16</v>
      </c>
      <c r="E12" s="10" t="s">
        <v>47</v>
      </c>
      <c r="F12" s="8" t="s">
        <v>49</v>
      </c>
      <c r="G12" s="9">
        <v>4</v>
      </c>
      <c r="H12" s="9"/>
      <c r="I12" s="9"/>
      <c r="J12" s="8" t="s">
        <v>27</v>
      </c>
      <c r="K12" s="9">
        <v>7</v>
      </c>
      <c r="L12" s="9"/>
      <c r="M12" s="9"/>
      <c r="N12" s="9"/>
      <c r="O12" s="9"/>
      <c r="P12" s="9"/>
      <c r="Q12" s="9"/>
      <c r="R12" s="15"/>
      <c r="S12" s="15"/>
      <c r="T12" s="9"/>
      <c r="U12" s="9"/>
      <c r="V12" s="15"/>
      <c r="W12" s="15"/>
    </row>
    <row r="13" spans="1:23" ht="48" x14ac:dyDescent="0.25">
      <c r="A13" s="19">
        <f t="shared" ref="A13:A66" si="0">A12+1</f>
        <v>6</v>
      </c>
      <c r="B13" s="8" t="s">
        <v>6</v>
      </c>
      <c r="C13" s="9">
        <v>13</v>
      </c>
      <c r="D13" s="12" t="s">
        <v>54</v>
      </c>
      <c r="E13" s="14" t="s">
        <v>56</v>
      </c>
      <c r="F13" s="10" t="s">
        <v>49</v>
      </c>
      <c r="G13" s="9">
        <v>7</v>
      </c>
      <c r="H13" s="9"/>
      <c r="I13" s="9"/>
      <c r="J13" s="8" t="s">
        <v>27</v>
      </c>
      <c r="K13" s="9">
        <v>8</v>
      </c>
      <c r="L13" s="9"/>
      <c r="M13" s="9"/>
      <c r="N13" s="9"/>
      <c r="O13" s="9"/>
      <c r="P13" s="9"/>
      <c r="Q13" s="9"/>
      <c r="R13" s="15"/>
      <c r="S13" s="15"/>
      <c r="T13" s="9"/>
      <c r="U13" s="9"/>
      <c r="V13" s="15"/>
      <c r="W13" s="15"/>
    </row>
    <row r="14" spans="1:23" ht="24" x14ac:dyDescent="0.25">
      <c r="A14" s="19">
        <f t="shared" si="0"/>
        <v>7</v>
      </c>
      <c r="B14" s="8" t="s">
        <v>6</v>
      </c>
      <c r="C14" s="9">
        <v>19</v>
      </c>
      <c r="D14" s="9"/>
      <c r="E14" s="9"/>
      <c r="F14" s="10" t="s">
        <v>49</v>
      </c>
      <c r="G14" s="9">
        <v>8</v>
      </c>
      <c r="H14" s="9"/>
      <c r="I14" s="9"/>
      <c r="J14" s="8" t="s">
        <v>30</v>
      </c>
      <c r="K14" s="14" t="s">
        <v>40</v>
      </c>
      <c r="L14" s="14"/>
      <c r="M14" s="14"/>
      <c r="N14" s="14"/>
      <c r="O14" s="14"/>
      <c r="P14" s="14"/>
      <c r="Q14" s="14"/>
      <c r="R14" s="15"/>
      <c r="S14" s="15"/>
      <c r="T14" s="14"/>
      <c r="U14" s="14"/>
      <c r="V14" s="15"/>
      <c r="W14" s="15"/>
    </row>
    <row r="15" spans="1:23" x14ac:dyDescent="0.25">
      <c r="A15" s="19">
        <f t="shared" si="0"/>
        <v>8</v>
      </c>
      <c r="B15" s="8" t="s">
        <v>6</v>
      </c>
      <c r="C15" s="9">
        <v>21</v>
      </c>
      <c r="D15" s="9"/>
      <c r="E15" s="9"/>
      <c r="F15" s="8" t="s">
        <v>49</v>
      </c>
      <c r="G15" s="9">
        <v>11</v>
      </c>
      <c r="H15" s="9"/>
      <c r="I15" s="9"/>
      <c r="J15" s="8" t="s">
        <v>16</v>
      </c>
      <c r="K15" s="9">
        <v>54</v>
      </c>
      <c r="L15" s="9"/>
      <c r="M15" s="9"/>
      <c r="N15" s="9"/>
      <c r="O15" s="9"/>
      <c r="P15" s="9"/>
      <c r="Q15" s="9"/>
      <c r="R15" s="15"/>
      <c r="S15" s="15"/>
      <c r="T15" s="9"/>
      <c r="U15" s="9"/>
      <c r="V15" s="15"/>
      <c r="W15" s="15"/>
    </row>
    <row r="16" spans="1:23" x14ac:dyDescent="0.25">
      <c r="A16" s="19">
        <f t="shared" si="0"/>
        <v>9</v>
      </c>
      <c r="B16" s="8" t="s">
        <v>15</v>
      </c>
      <c r="C16" s="9">
        <v>4</v>
      </c>
      <c r="D16" s="9"/>
      <c r="E16" s="9"/>
      <c r="F16" s="8" t="s">
        <v>17</v>
      </c>
      <c r="G16" s="9">
        <v>1</v>
      </c>
      <c r="H16" s="9"/>
      <c r="I16" s="9"/>
      <c r="J16" s="8" t="s">
        <v>27</v>
      </c>
      <c r="K16" s="9">
        <v>2</v>
      </c>
      <c r="L16" s="9"/>
      <c r="M16" s="9"/>
      <c r="N16" s="9"/>
      <c r="O16" s="9"/>
      <c r="P16" s="9"/>
      <c r="Q16" s="9"/>
      <c r="R16" s="15"/>
      <c r="S16" s="15"/>
      <c r="T16" s="9"/>
      <c r="U16" s="9"/>
      <c r="V16" s="15"/>
      <c r="W16" s="15"/>
    </row>
    <row r="17" spans="1:23" x14ac:dyDescent="0.25">
      <c r="A17" s="19">
        <f t="shared" si="0"/>
        <v>10</v>
      </c>
      <c r="B17" s="8" t="s">
        <v>15</v>
      </c>
      <c r="C17" s="9">
        <v>6</v>
      </c>
      <c r="D17" s="9"/>
      <c r="E17" s="9"/>
      <c r="F17" s="8" t="s">
        <v>17</v>
      </c>
      <c r="G17" s="9">
        <v>2</v>
      </c>
      <c r="H17" s="9"/>
      <c r="I17" s="9"/>
      <c r="J17" s="8" t="s">
        <v>27</v>
      </c>
      <c r="K17" s="9">
        <v>9</v>
      </c>
      <c r="L17" s="9"/>
      <c r="M17" s="9"/>
      <c r="N17" s="9"/>
      <c r="O17" s="9"/>
      <c r="P17" s="9"/>
      <c r="Q17" s="9"/>
      <c r="R17" s="15"/>
      <c r="S17" s="15"/>
      <c r="T17" s="9"/>
      <c r="U17" s="9"/>
      <c r="V17" s="15"/>
      <c r="W17" s="15"/>
    </row>
    <row r="18" spans="1:23" x14ac:dyDescent="0.25">
      <c r="A18" s="19">
        <f t="shared" si="0"/>
        <v>11</v>
      </c>
      <c r="B18" s="8" t="s">
        <v>15</v>
      </c>
      <c r="C18" s="9">
        <v>8</v>
      </c>
      <c r="D18" s="9"/>
      <c r="E18" s="9"/>
      <c r="F18" s="8" t="s">
        <v>17</v>
      </c>
      <c r="G18" s="9">
        <v>4</v>
      </c>
      <c r="H18" s="9"/>
      <c r="I18" s="9"/>
      <c r="J18" s="8"/>
      <c r="K18" s="9"/>
      <c r="L18" s="9"/>
      <c r="M18" s="9"/>
      <c r="N18" s="9"/>
      <c r="O18" s="9"/>
      <c r="P18" s="9"/>
      <c r="Q18" s="9"/>
      <c r="R18" s="15"/>
      <c r="S18" s="15"/>
      <c r="T18" s="9"/>
      <c r="U18" s="9"/>
      <c r="V18" s="15"/>
      <c r="W18" s="15"/>
    </row>
    <row r="19" spans="1:23" x14ac:dyDescent="0.25">
      <c r="A19" s="19">
        <f t="shared" si="0"/>
        <v>12</v>
      </c>
      <c r="B19" s="8" t="s">
        <v>10</v>
      </c>
      <c r="C19" s="9">
        <v>1</v>
      </c>
      <c r="D19" s="9"/>
      <c r="E19" s="9"/>
      <c r="F19" s="8" t="s">
        <v>17</v>
      </c>
      <c r="G19" s="9">
        <v>5</v>
      </c>
      <c r="H19" s="9"/>
      <c r="I19" s="9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</row>
    <row r="20" spans="1:23" x14ac:dyDescent="0.25">
      <c r="A20" s="19">
        <f t="shared" si="0"/>
        <v>13</v>
      </c>
      <c r="B20" s="8" t="s">
        <v>10</v>
      </c>
      <c r="C20" s="9">
        <v>18</v>
      </c>
      <c r="D20" s="9"/>
      <c r="E20" s="9"/>
      <c r="F20" s="8" t="s">
        <v>17</v>
      </c>
      <c r="G20" s="9">
        <v>6</v>
      </c>
      <c r="H20" s="9"/>
      <c r="I20" s="9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</row>
    <row r="21" spans="1:23" x14ac:dyDescent="0.25">
      <c r="A21" s="19">
        <f t="shared" si="0"/>
        <v>14</v>
      </c>
      <c r="B21" s="8" t="s">
        <v>11</v>
      </c>
      <c r="C21" s="9">
        <v>1</v>
      </c>
      <c r="D21" s="9"/>
      <c r="E21" s="9"/>
      <c r="F21" s="8" t="s">
        <v>17</v>
      </c>
      <c r="G21" s="9">
        <v>8</v>
      </c>
      <c r="H21" s="9"/>
      <c r="I21" s="9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</row>
    <row r="22" spans="1:23" x14ac:dyDescent="0.25">
      <c r="A22" s="19">
        <f t="shared" si="0"/>
        <v>15</v>
      </c>
      <c r="B22" s="8" t="s">
        <v>13</v>
      </c>
      <c r="C22" s="9">
        <v>2</v>
      </c>
      <c r="D22" s="9"/>
      <c r="E22" s="9"/>
      <c r="F22" s="8" t="s">
        <v>17</v>
      </c>
      <c r="G22" s="9">
        <v>10</v>
      </c>
      <c r="H22" s="9"/>
      <c r="I22" s="9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</row>
    <row r="23" spans="1:23" x14ac:dyDescent="0.25">
      <c r="A23" s="19">
        <f t="shared" si="0"/>
        <v>16</v>
      </c>
      <c r="B23" s="8" t="s">
        <v>13</v>
      </c>
      <c r="C23" s="9">
        <v>8</v>
      </c>
      <c r="D23" s="9"/>
      <c r="E23" s="9"/>
      <c r="F23" s="8" t="s">
        <v>17</v>
      </c>
      <c r="G23" s="9">
        <v>11</v>
      </c>
      <c r="H23" s="9"/>
      <c r="I23" s="9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</row>
    <row r="24" spans="1:23" x14ac:dyDescent="0.25">
      <c r="A24" s="19">
        <f t="shared" si="0"/>
        <v>17</v>
      </c>
      <c r="B24" s="8" t="s">
        <v>13</v>
      </c>
      <c r="C24" s="9">
        <v>13</v>
      </c>
      <c r="D24" s="9"/>
      <c r="E24" s="9"/>
      <c r="F24" s="8" t="s">
        <v>5</v>
      </c>
      <c r="G24" s="9">
        <v>16</v>
      </c>
      <c r="H24" s="9"/>
      <c r="I24" s="9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</row>
    <row r="25" spans="1:23" x14ac:dyDescent="0.25">
      <c r="A25" s="19">
        <f t="shared" si="0"/>
        <v>18</v>
      </c>
      <c r="B25" s="8" t="s">
        <v>13</v>
      </c>
      <c r="C25" s="9">
        <v>15</v>
      </c>
      <c r="D25" s="9"/>
      <c r="E25" s="9"/>
      <c r="F25" s="8" t="s">
        <v>17</v>
      </c>
      <c r="G25" s="9">
        <v>19</v>
      </c>
      <c r="H25" s="9"/>
      <c r="I25" s="9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</row>
    <row r="26" spans="1:23" x14ac:dyDescent="0.25">
      <c r="A26" s="19">
        <f t="shared" si="0"/>
        <v>19</v>
      </c>
      <c r="B26" s="8" t="s">
        <v>28</v>
      </c>
      <c r="C26" s="9">
        <v>2</v>
      </c>
      <c r="D26" s="9"/>
      <c r="E26" s="9"/>
      <c r="F26" s="8" t="s">
        <v>6</v>
      </c>
      <c r="G26" s="9">
        <v>1</v>
      </c>
      <c r="H26" s="9"/>
      <c r="I26" s="9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</row>
    <row r="27" spans="1:23" x14ac:dyDescent="0.25">
      <c r="A27" s="19">
        <f t="shared" si="0"/>
        <v>20</v>
      </c>
      <c r="B27" s="8" t="s">
        <v>14</v>
      </c>
      <c r="C27" s="9">
        <v>14</v>
      </c>
      <c r="D27" s="9"/>
      <c r="E27" s="9"/>
      <c r="F27" s="8" t="s">
        <v>6</v>
      </c>
      <c r="G27" s="9">
        <v>2</v>
      </c>
      <c r="H27" s="9"/>
      <c r="I27" s="9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</row>
    <row r="28" spans="1:23" x14ac:dyDescent="0.25">
      <c r="A28" s="19">
        <f t="shared" si="0"/>
        <v>21</v>
      </c>
      <c r="B28" s="8" t="s">
        <v>14</v>
      </c>
      <c r="C28" s="9">
        <v>11</v>
      </c>
      <c r="D28" s="9"/>
      <c r="E28" s="9"/>
      <c r="F28" s="8" t="s">
        <v>6</v>
      </c>
      <c r="G28" s="9">
        <v>3</v>
      </c>
      <c r="H28" s="9"/>
      <c r="I28" s="9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</row>
    <row r="29" spans="1:23" x14ac:dyDescent="0.25">
      <c r="A29" s="19">
        <f t="shared" si="0"/>
        <v>22</v>
      </c>
      <c r="B29" s="8" t="s">
        <v>15</v>
      </c>
      <c r="C29" s="9">
        <v>1</v>
      </c>
      <c r="D29" s="9"/>
      <c r="E29" s="9"/>
      <c r="F29" s="8" t="s">
        <v>6</v>
      </c>
      <c r="G29" s="9">
        <v>5</v>
      </c>
      <c r="H29" s="9"/>
      <c r="I29" s="9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</row>
    <row r="30" spans="1:23" x14ac:dyDescent="0.25">
      <c r="A30" s="19">
        <f t="shared" si="0"/>
        <v>23</v>
      </c>
      <c r="B30" s="10" t="s">
        <v>49</v>
      </c>
      <c r="C30" s="11">
        <v>9</v>
      </c>
      <c r="D30" s="9"/>
      <c r="E30" s="9"/>
      <c r="F30" s="10" t="s">
        <v>6</v>
      </c>
      <c r="G30" s="11">
        <v>12</v>
      </c>
      <c r="H30" s="11"/>
      <c r="I30" s="11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</row>
    <row r="31" spans="1:23" x14ac:dyDescent="0.25">
      <c r="A31" s="19">
        <f t="shared" si="0"/>
        <v>24</v>
      </c>
      <c r="B31" s="10"/>
      <c r="C31" s="15"/>
      <c r="D31" s="15"/>
      <c r="E31" s="15"/>
      <c r="F31" s="8" t="s">
        <v>6</v>
      </c>
      <c r="G31" s="9">
        <v>14</v>
      </c>
      <c r="H31" s="9"/>
      <c r="I31" s="9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</row>
    <row r="32" spans="1:23" x14ac:dyDescent="0.25">
      <c r="A32" s="19">
        <f t="shared" si="0"/>
        <v>25</v>
      </c>
      <c r="B32" s="15"/>
      <c r="C32" s="15"/>
      <c r="D32" s="15"/>
      <c r="E32" s="15"/>
      <c r="F32" s="8" t="s">
        <v>6</v>
      </c>
      <c r="G32" s="9">
        <v>17</v>
      </c>
      <c r="H32" s="9"/>
      <c r="I32" s="9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</row>
    <row r="33" spans="1:23" x14ac:dyDescent="0.25">
      <c r="A33" s="19">
        <f t="shared" si="0"/>
        <v>26</v>
      </c>
      <c r="B33" s="15"/>
      <c r="C33" s="15"/>
      <c r="D33" s="15"/>
      <c r="E33" s="15"/>
      <c r="F33" s="8" t="s">
        <v>6</v>
      </c>
      <c r="G33" s="9">
        <v>20</v>
      </c>
      <c r="H33" s="9"/>
      <c r="I33" s="9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</row>
    <row r="34" spans="1:23" x14ac:dyDescent="0.25">
      <c r="A34" s="19">
        <f t="shared" si="0"/>
        <v>27</v>
      </c>
      <c r="B34" s="15"/>
      <c r="C34" s="15"/>
      <c r="D34" s="15"/>
      <c r="E34" s="15"/>
      <c r="F34" s="8" t="s">
        <v>6</v>
      </c>
      <c r="G34" s="9">
        <v>25</v>
      </c>
      <c r="H34" s="9"/>
      <c r="I34" s="9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</row>
    <row r="35" spans="1:23" x14ac:dyDescent="0.25">
      <c r="A35" s="19">
        <f t="shared" si="0"/>
        <v>28</v>
      </c>
      <c r="B35" s="15"/>
      <c r="C35" s="15"/>
      <c r="D35" s="15"/>
      <c r="E35" s="15"/>
      <c r="F35" s="8" t="s">
        <v>6</v>
      </c>
      <c r="G35" s="9">
        <v>27</v>
      </c>
      <c r="H35" s="9"/>
      <c r="I35" s="9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</row>
    <row r="36" spans="1:23" x14ac:dyDescent="0.25">
      <c r="A36" s="19">
        <f t="shared" si="0"/>
        <v>29</v>
      </c>
      <c r="B36" s="15"/>
      <c r="C36" s="15"/>
      <c r="D36" s="15"/>
      <c r="E36" s="15"/>
      <c r="F36" s="8" t="s">
        <v>6</v>
      </c>
      <c r="G36" s="9">
        <v>32</v>
      </c>
      <c r="H36" s="9"/>
      <c r="I36" s="9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</row>
    <row r="37" spans="1:23" x14ac:dyDescent="0.25">
      <c r="A37" s="19">
        <f t="shared" si="0"/>
        <v>30</v>
      </c>
      <c r="B37" s="15"/>
      <c r="C37" s="15"/>
      <c r="D37" s="15"/>
      <c r="E37" s="15"/>
      <c r="F37" s="8" t="s">
        <v>6</v>
      </c>
      <c r="G37" s="9">
        <v>35</v>
      </c>
      <c r="H37" s="9"/>
      <c r="I37" s="9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</row>
    <row r="38" spans="1:23" x14ac:dyDescent="0.25">
      <c r="A38" s="19">
        <f t="shared" si="0"/>
        <v>31</v>
      </c>
      <c r="B38" s="15"/>
      <c r="C38" s="15"/>
      <c r="D38" s="15"/>
      <c r="E38" s="15"/>
      <c r="F38" s="8" t="s">
        <v>7</v>
      </c>
      <c r="G38" s="9" t="s">
        <v>8</v>
      </c>
      <c r="H38" s="9"/>
      <c r="I38" s="9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</row>
    <row r="39" spans="1:23" x14ac:dyDescent="0.25">
      <c r="A39" s="19">
        <f t="shared" si="0"/>
        <v>32</v>
      </c>
      <c r="B39" s="15"/>
      <c r="C39" s="15"/>
      <c r="D39" s="15"/>
      <c r="E39" s="15"/>
      <c r="F39" s="8" t="s">
        <v>9</v>
      </c>
      <c r="G39" s="9">
        <v>2</v>
      </c>
      <c r="H39" s="9"/>
      <c r="I39" s="9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</row>
    <row r="40" spans="1:23" x14ac:dyDescent="0.25">
      <c r="A40" s="19">
        <f t="shared" si="0"/>
        <v>33</v>
      </c>
      <c r="B40" s="15"/>
      <c r="C40" s="15"/>
      <c r="D40" s="15"/>
      <c r="E40" s="15"/>
      <c r="F40" s="8" t="s">
        <v>9</v>
      </c>
      <c r="G40" s="9">
        <v>6</v>
      </c>
      <c r="H40" s="9"/>
      <c r="I40" s="9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</row>
    <row r="41" spans="1:23" x14ac:dyDescent="0.25">
      <c r="A41" s="19">
        <f t="shared" si="0"/>
        <v>34</v>
      </c>
      <c r="B41" s="15"/>
      <c r="C41" s="15"/>
      <c r="D41" s="15"/>
      <c r="E41" s="15"/>
      <c r="F41" s="8" t="s">
        <v>10</v>
      </c>
      <c r="G41" s="9">
        <v>3</v>
      </c>
      <c r="H41" s="9"/>
      <c r="I41" s="9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</row>
    <row r="42" spans="1:23" x14ac:dyDescent="0.25">
      <c r="A42" s="19">
        <f t="shared" si="0"/>
        <v>35</v>
      </c>
      <c r="B42" s="15"/>
      <c r="C42" s="15"/>
      <c r="D42" s="15"/>
      <c r="E42" s="15"/>
      <c r="F42" s="8" t="s">
        <v>10</v>
      </c>
      <c r="G42" s="9">
        <v>8</v>
      </c>
      <c r="H42" s="9"/>
      <c r="I42" s="9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</row>
    <row r="43" spans="1:23" x14ac:dyDescent="0.25">
      <c r="A43" s="19">
        <f t="shared" si="0"/>
        <v>36</v>
      </c>
      <c r="B43" s="15"/>
      <c r="C43" s="15"/>
      <c r="D43" s="15"/>
      <c r="E43" s="15"/>
      <c r="F43" s="8" t="s">
        <v>10</v>
      </c>
      <c r="G43" s="9">
        <v>9</v>
      </c>
      <c r="H43" s="9"/>
      <c r="I43" s="9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</row>
    <row r="44" spans="1:23" x14ac:dyDescent="0.25">
      <c r="A44" s="19">
        <f t="shared" si="0"/>
        <v>37</v>
      </c>
      <c r="B44" s="15"/>
      <c r="C44" s="15"/>
      <c r="D44" s="15"/>
      <c r="E44" s="15"/>
      <c r="F44" s="8" t="s">
        <v>10</v>
      </c>
      <c r="G44" s="9">
        <v>10</v>
      </c>
      <c r="H44" s="9"/>
      <c r="I44" s="9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</row>
    <row r="45" spans="1:23" x14ac:dyDescent="0.25">
      <c r="A45" s="19">
        <f t="shared" si="0"/>
        <v>38</v>
      </c>
      <c r="B45" s="15"/>
      <c r="C45" s="15"/>
      <c r="D45" s="15"/>
      <c r="E45" s="15"/>
      <c r="F45" s="8" t="s">
        <v>10</v>
      </c>
      <c r="G45" s="9">
        <v>13</v>
      </c>
      <c r="H45" s="9"/>
      <c r="I45" s="9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</row>
    <row r="46" spans="1:23" x14ac:dyDescent="0.25">
      <c r="A46" s="19">
        <f t="shared" si="0"/>
        <v>39</v>
      </c>
      <c r="B46" s="15"/>
      <c r="C46" s="15"/>
      <c r="D46" s="15"/>
      <c r="E46" s="15"/>
      <c r="F46" s="8" t="s">
        <v>10</v>
      </c>
      <c r="G46" s="9">
        <v>15</v>
      </c>
      <c r="H46" s="9"/>
      <c r="I46" s="9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</row>
    <row r="47" spans="1:23" x14ac:dyDescent="0.25">
      <c r="A47" s="19">
        <f t="shared" si="0"/>
        <v>40</v>
      </c>
      <c r="B47" s="15"/>
      <c r="C47" s="15"/>
      <c r="D47" s="15"/>
      <c r="E47" s="15"/>
      <c r="F47" s="8" t="s">
        <v>10</v>
      </c>
      <c r="G47" s="9">
        <v>17</v>
      </c>
      <c r="H47" s="9"/>
      <c r="I47" s="9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</row>
    <row r="48" spans="1:23" x14ac:dyDescent="0.25">
      <c r="A48" s="19">
        <f t="shared" si="0"/>
        <v>41</v>
      </c>
      <c r="B48" s="15"/>
      <c r="C48" s="15"/>
      <c r="D48" s="15"/>
      <c r="E48" s="15"/>
      <c r="F48" s="8" t="s">
        <v>10</v>
      </c>
      <c r="G48" s="9">
        <v>19</v>
      </c>
      <c r="H48" s="9"/>
      <c r="I48" s="9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</row>
    <row r="49" spans="1:23" x14ac:dyDescent="0.25">
      <c r="A49" s="19">
        <f t="shared" si="0"/>
        <v>42</v>
      </c>
      <c r="B49" s="15"/>
      <c r="C49" s="15"/>
      <c r="D49" s="15"/>
      <c r="E49" s="15"/>
      <c r="F49" s="8" t="s">
        <v>10</v>
      </c>
      <c r="G49" s="9">
        <v>23</v>
      </c>
      <c r="H49" s="9"/>
      <c r="I49" s="9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</row>
    <row r="50" spans="1:23" x14ac:dyDescent="0.25">
      <c r="A50" s="19">
        <f t="shared" si="0"/>
        <v>43</v>
      </c>
      <c r="B50" s="15"/>
      <c r="C50" s="15"/>
      <c r="D50" s="15"/>
      <c r="E50" s="15"/>
      <c r="F50" s="8" t="s">
        <v>11</v>
      </c>
      <c r="G50" s="9">
        <v>2</v>
      </c>
      <c r="H50" s="9"/>
      <c r="I50" s="9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</row>
    <row r="51" spans="1:23" x14ac:dyDescent="0.25">
      <c r="A51" s="19">
        <f t="shared" si="0"/>
        <v>44</v>
      </c>
      <c r="B51" s="15"/>
      <c r="C51" s="15"/>
      <c r="D51" s="15"/>
      <c r="E51" s="15"/>
      <c r="F51" s="8" t="s">
        <v>12</v>
      </c>
      <c r="G51" s="9">
        <v>22</v>
      </c>
      <c r="H51" s="9"/>
      <c r="I51" s="9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</row>
    <row r="52" spans="1:23" x14ac:dyDescent="0.25">
      <c r="A52" s="19">
        <f t="shared" si="0"/>
        <v>45</v>
      </c>
      <c r="B52" s="15"/>
      <c r="C52" s="15"/>
      <c r="D52" s="15"/>
      <c r="E52" s="15"/>
      <c r="F52" s="8" t="s">
        <v>13</v>
      </c>
      <c r="G52" s="9">
        <v>1</v>
      </c>
      <c r="H52" s="9"/>
      <c r="I52" s="9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</row>
    <row r="53" spans="1:23" x14ac:dyDescent="0.25">
      <c r="A53" s="19">
        <f t="shared" si="0"/>
        <v>46</v>
      </c>
      <c r="B53" s="15"/>
      <c r="C53" s="15"/>
      <c r="D53" s="15"/>
      <c r="E53" s="15"/>
      <c r="F53" s="8" t="s">
        <v>13</v>
      </c>
      <c r="G53" s="9">
        <v>9</v>
      </c>
      <c r="H53" s="9"/>
      <c r="I53" s="9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</row>
    <row r="54" spans="1:23" x14ac:dyDescent="0.25">
      <c r="A54" s="19">
        <f t="shared" si="0"/>
        <v>47</v>
      </c>
      <c r="B54" s="15"/>
      <c r="C54" s="15"/>
      <c r="D54" s="15"/>
      <c r="E54" s="15"/>
      <c r="F54" s="8" t="s">
        <v>13</v>
      </c>
      <c r="G54" s="9">
        <v>10</v>
      </c>
      <c r="H54" s="9"/>
      <c r="I54" s="9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</row>
    <row r="55" spans="1:23" x14ac:dyDescent="0.25">
      <c r="A55" s="19">
        <f t="shared" si="0"/>
        <v>48</v>
      </c>
      <c r="B55" s="15"/>
      <c r="C55" s="15"/>
      <c r="D55" s="15"/>
      <c r="E55" s="15"/>
      <c r="F55" s="8" t="s">
        <v>13</v>
      </c>
      <c r="G55" s="9">
        <v>11</v>
      </c>
      <c r="H55" s="9"/>
      <c r="I55" s="9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</row>
    <row r="56" spans="1:23" x14ac:dyDescent="0.25">
      <c r="A56" s="19">
        <f t="shared" si="0"/>
        <v>49</v>
      </c>
      <c r="B56" s="15"/>
      <c r="C56" s="15"/>
      <c r="D56" s="15"/>
      <c r="E56" s="15"/>
      <c r="F56" s="8" t="s">
        <v>13</v>
      </c>
      <c r="G56" s="9">
        <v>12</v>
      </c>
      <c r="H56" s="9"/>
      <c r="I56" s="9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</row>
    <row r="57" spans="1:23" x14ac:dyDescent="0.25">
      <c r="A57" s="19">
        <f t="shared" si="0"/>
        <v>50</v>
      </c>
      <c r="B57" s="15"/>
      <c r="C57" s="15"/>
      <c r="D57" s="15"/>
      <c r="E57" s="15"/>
      <c r="F57" s="8" t="s">
        <v>13</v>
      </c>
      <c r="G57" s="9">
        <v>14</v>
      </c>
      <c r="H57" s="9"/>
      <c r="I57" s="9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</row>
    <row r="58" spans="1:23" x14ac:dyDescent="0.25">
      <c r="A58" s="19">
        <f t="shared" si="0"/>
        <v>51</v>
      </c>
      <c r="B58" s="15"/>
      <c r="C58" s="15"/>
      <c r="D58" s="15"/>
      <c r="E58" s="15"/>
      <c r="F58" s="8" t="s">
        <v>13</v>
      </c>
      <c r="G58" s="9">
        <v>16</v>
      </c>
      <c r="H58" s="9"/>
      <c r="I58" s="9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</row>
    <row r="59" spans="1:23" x14ac:dyDescent="0.25">
      <c r="A59" s="19">
        <f t="shared" si="0"/>
        <v>52</v>
      </c>
      <c r="B59" s="15"/>
      <c r="C59" s="15"/>
      <c r="D59" s="15"/>
      <c r="E59" s="15"/>
      <c r="F59" s="8" t="s">
        <v>13</v>
      </c>
      <c r="G59" s="9">
        <v>17</v>
      </c>
      <c r="H59" s="9"/>
      <c r="I59" s="9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</row>
    <row r="60" spans="1:23" x14ac:dyDescent="0.25">
      <c r="A60" s="19">
        <f t="shared" si="0"/>
        <v>53</v>
      </c>
      <c r="B60" s="15"/>
      <c r="C60" s="15"/>
      <c r="D60" s="15"/>
      <c r="E60" s="15"/>
      <c r="F60" s="8" t="s">
        <v>13</v>
      </c>
      <c r="G60" s="9">
        <v>18</v>
      </c>
      <c r="H60" s="9"/>
      <c r="I60" s="9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</row>
    <row r="61" spans="1:23" x14ac:dyDescent="0.25">
      <c r="A61" s="19">
        <f t="shared" si="0"/>
        <v>54</v>
      </c>
      <c r="B61" s="15"/>
      <c r="C61" s="15"/>
      <c r="D61" s="15"/>
      <c r="E61" s="15"/>
      <c r="F61" s="8" t="s">
        <v>13</v>
      </c>
      <c r="G61" s="9">
        <v>19</v>
      </c>
      <c r="H61" s="9"/>
      <c r="I61" s="9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</row>
    <row r="62" spans="1:23" x14ac:dyDescent="0.25">
      <c r="A62" s="19">
        <f t="shared" si="0"/>
        <v>55</v>
      </c>
      <c r="B62" s="15"/>
      <c r="C62" s="15"/>
      <c r="D62" s="15"/>
      <c r="E62" s="15"/>
      <c r="F62" s="8" t="s">
        <v>13</v>
      </c>
      <c r="G62" s="9">
        <v>20</v>
      </c>
      <c r="H62" s="9"/>
      <c r="I62" s="9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</row>
    <row r="63" spans="1:23" x14ac:dyDescent="0.25">
      <c r="A63" s="19">
        <f t="shared" si="0"/>
        <v>56</v>
      </c>
      <c r="B63" s="15"/>
      <c r="C63" s="15"/>
      <c r="D63" s="15"/>
      <c r="E63" s="15"/>
      <c r="F63" s="8" t="s">
        <v>13</v>
      </c>
      <c r="G63" s="9">
        <v>22</v>
      </c>
      <c r="H63" s="9"/>
      <c r="I63" s="9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</row>
    <row r="64" spans="1:23" x14ac:dyDescent="0.25">
      <c r="A64" s="19">
        <f t="shared" si="0"/>
        <v>57</v>
      </c>
      <c r="B64" s="15"/>
      <c r="C64" s="15"/>
      <c r="D64" s="15"/>
      <c r="E64" s="15"/>
      <c r="F64" s="8" t="s">
        <v>13</v>
      </c>
      <c r="G64" s="9">
        <v>23</v>
      </c>
      <c r="H64" s="9"/>
      <c r="I64" s="9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</row>
    <row r="65" spans="1:23" x14ac:dyDescent="0.25">
      <c r="A65" s="19">
        <f t="shared" si="0"/>
        <v>58</v>
      </c>
      <c r="B65" s="15"/>
      <c r="C65" s="15"/>
      <c r="D65" s="15"/>
      <c r="E65" s="15"/>
      <c r="F65" s="8" t="s">
        <v>13</v>
      </c>
      <c r="G65" s="9">
        <v>24</v>
      </c>
      <c r="H65" s="9"/>
      <c r="I65" s="9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</row>
    <row r="66" spans="1:23" x14ac:dyDescent="0.25">
      <c r="A66" s="19">
        <f t="shared" si="0"/>
        <v>59</v>
      </c>
      <c r="B66" s="15"/>
      <c r="C66" s="15"/>
      <c r="D66" s="15"/>
      <c r="E66" s="15"/>
      <c r="F66" s="8" t="s">
        <v>13</v>
      </c>
      <c r="G66" s="9">
        <v>26</v>
      </c>
      <c r="H66" s="9"/>
      <c r="I66" s="9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</row>
  </sheetData>
  <mergeCells count="42">
    <mergeCell ref="F5:G5"/>
    <mergeCell ref="H5:I5"/>
    <mergeCell ref="H6:I6"/>
    <mergeCell ref="R7:S7"/>
    <mergeCell ref="B7:C7"/>
    <mergeCell ref="J7:K7"/>
    <mergeCell ref="F7:G7"/>
    <mergeCell ref="N7:O7"/>
    <mergeCell ref="D7:E7"/>
    <mergeCell ref="L7:M7"/>
    <mergeCell ref="R4:U4"/>
    <mergeCell ref="A3:A4"/>
    <mergeCell ref="R6:S6"/>
    <mergeCell ref="B6:C6"/>
    <mergeCell ref="J6:K6"/>
    <mergeCell ref="F6:G6"/>
    <mergeCell ref="B4:E4"/>
    <mergeCell ref="D6:E6"/>
    <mergeCell ref="J4:M4"/>
    <mergeCell ref="L6:M6"/>
    <mergeCell ref="B5:C5"/>
    <mergeCell ref="D5:E5"/>
    <mergeCell ref="J5:K5"/>
    <mergeCell ref="N6:O6"/>
    <mergeCell ref="L5:M5"/>
    <mergeCell ref="F4:I4"/>
    <mergeCell ref="A2:W2"/>
    <mergeCell ref="R5:S5"/>
    <mergeCell ref="P5:Q5"/>
    <mergeCell ref="P6:Q6"/>
    <mergeCell ref="P7:Q7"/>
    <mergeCell ref="N5:O5"/>
    <mergeCell ref="N4:Q4"/>
    <mergeCell ref="V7:W7"/>
    <mergeCell ref="V4:W4"/>
    <mergeCell ref="V5:W5"/>
    <mergeCell ref="V6:W6"/>
    <mergeCell ref="B3:W3"/>
    <mergeCell ref="H7:I7"/>
    <mergeCell ref="T5:U5"/>
    <mergeCell ref="T6:U6"/>
    <mergeCell ref="T7:U7"/>
  </mergeCells>
  <pageMargins left="0" right="0" top="0" bottom="0" header="0.31496062992125984" footer="0.31496062992125984"/>
  <pageSetup paperSize="9" scale="66" fitToHeight="2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0"/>
  <sheetViews>
    <sheetView tabSelected="1" workbookViewId="0">
      <selection activeCell="A2" sqref="A2:W2"/>
    </sheetView>
  </sheetViews>
  <sheetFormatPr defaultRowHeight="15" x14ac:dyDescent="0.25"/>
  <cols>
    <col min="1" max="1" width="8.140625" style="20" customWidth="1"/>
    <col min="2" max="2" width="14.5703125" style="16" customWidth="1"/>
    <col min="3" max="3" width="5.85546875" style="16" customWidth="1"/>
    <col min="4" max="4" width="13.85546875" style="16" customWidth="1"/>
    <col min="5" max="5" width="5.85546875" style="16" customWidth="1"/>
    <col min="6" max="6" width="18.85546875" style="16" customWidth="1"/>
    <col min="7" max="7" width="5" style="16" customWidth="1"/>
    <col min="8" max="8" width="17.42578125" style="16" customWidth="1"/>
    <col min="9" max="9" width="8.140625" style="16" customWidth="1"/>
    <col min="10" max="10" width="12.5703125" style="16" customWidth="1"/>
    <col min="11" max="11" width="6" style="16" customWidth="1"/>
    <col min="12" max="12" width="12.140625" style="16" customWidth="1"/>
    <col min="13" max="13" width="6" style="16" customWidth="1"/>
    <col min="14" max="14" width="10.5703125" style="16" customWidth="1"/>
    <col min="15" max="15" width="5.85546875" style="16" customWidth="1"/>
    <col min="16" max="16" width="9.140625" style="16" customWidth="1"/>
    <col min="17" max="17" width="6" style="16" customWidth="1"/>
    <col min="18" max="18" width="10.5703125" style="16" customWidth="1"/>
    <col min="19" max="19" width="6.140625" style="16" customWidth="1"/>
    <col min="20" max="20" width="9.28515625" style="16" customWidth="1"/>
    <col min="21" max="21" width="6" style="16" customWidth="1"/>
    <col min="22" max="22" width="11.7109375" style="16" customWidth="1"/>
    <col min="23" max="23" width="9.140625" style="16" customWidth="1"/>
    <col min="24" max="16384" width="9.140625" style="16"/>
  </cols>
  <sheetData>
    <row r="1" spans="1:23" x14ac:dyDescent="0.25">
      <c r="V1" s="16" t="s">
        <v>51</v>
      </c>
    </row>
    <row r="2" spans="1:23" ht="35.25" customHeight="1" x14ac:dyDescent="0.25">
      <c r="A2" s="23" t="s">
        <v>57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</row>
    <row r="3" spans="1:23" ht="30" customHeight="1" x14ac:dyDescent="0.25">
      <c r="A3" s="38"/>
      <c r="B3" s="33" t="s">
        <v>32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</row>
    <row r="4" spans="1:23" ht="30" customHeight="1" x14ac:dyDescent="0.25">
      <c r="A4" s="38"/>
      <c r="B4" s="30" t="s">
        <v>58</v>
      </c>
      <c r="C4" s="30"/>
      <c r="D4" s="30"/>
      <c r="E4" s="30"/>
      <c r="F4" s="30" t="s">
        <v>59</v>
      </c>
      <c r="G4" s="30"/>
      <c r="H4" s="30"/>
      <c r="I4" s="30"/>
      <c r="J4" s="30" t="s">
        <v>60</v>
      </c>
      <c r="K4" s="30"/>
      <c r="L4" s="30"/>
      <c r="M4" s="30"/>
      <c r="N4" s="30" t="s">
        <v>61</v>
      </c>
      <c r="O4" s="30"/>
      <c r="P4" s="30"/>
      <c r="Q4" s="30"/>
      <c r="R4" s="30" t="s">
        <v>62</v>
      </c>
      <c r="S4" s="30"/>
      <c r="T4" s="30"/>
      <c r="U4" s="30"/>
      <c r="V4" s="30" t="s">
        <v>63</v>
      </c>
      <c r="W4" s="30"/>
    </row>
    <row r="5" spans="1:23" ht="74.25" customHeight="1" x14ac:dyDescent="0.25">
      <c r="A5" s="39"/>
      <c r="B5" s="30" t="s">
        <v>33</v>
      </c>
      <c r="C5" s="30"/>
      <c r="D5" s="30"/>
      <c r="E5" s="30"/>
      <c r="F5" s="30" t="s">
        <v>34</v>
      </c>
      <c r="G5" s="30"/>
      <c r="H5" s="30"/>
      <c r="I5" s="30"/>
      <c r="J5" s="30" t="s">
        <v>35</v>
      </c>
      <c r="K5" s="30"/>
      <c r="L5" s="30"/>
      <c r="M5" s="30"/>
      <c r="N5" s="30" t="s">
        <v>36</v>
      </c>
      <c r="O5" s="30"/>
      <c r="P5" s="30"/>
      <c r="Q5" s="30"/>
      <c r="R5" s="30" t="s">
        <v>48</v>
      </c>
      <c r="S5" s="30"/>
      <c r="T5" s="30"/>
      <c r="U5" s="30"/>
      <c r="V5" s="30" t="s">
        <v>50</v>
      </c>
      <c r="W5" s="30"/>
    </row>
    <row r="6" spans="1:23" ht="15" customHeight="1" x14ac:dyDescent="0.25">
      <c r="A6" s="17"/>
      <c r="B6" s="24" t="s">
        <v>0</v>
      </c>
      <c r="C6" s="24"/>
      <c r="D6" s="24" t="s">
        <v>1</v>
      </c>
      <c r="E6" s="24"/>
      <c r="F6" s="24" t="s">
        <v>0</v>
      </c>
      <c r="G6" s="24"/>
      <c r="H6" s="24" t="s">
        <v>1</v>
      </c>
      <c r="I6" s="24"/>
      <c r="J6" s="24" t="s">
        <v>0</v>
      </c>
      <c r="K6" s="24"/>
      <c r="L6" s="24" t="s">
        <v>1</v>
      </c>
      <c r="M6" s="24"/>
      <c r="N6" s="24" t="s">
        <v>0</v>
      </c>
      <c r="O6" s="24"/>
      <c r="P6" s="24" t="s">
        <v>1</v>
      </c>
      <c r="Q6" s="24"/>
      <c r="R6" s="24" t="s">
        <v>0</v>
      </c>
      <c r="S6" s="24"/>
      <c r="T6" s="34" t="s">
        <v>1</v>
      </c>
      <c r="U6" s="35"/>
      <c r="V6" s="31" t="s">
        <v>0</v>
      </c>
      <c r="W6" s="31"/>
    </row>
    <row r="7" spans="1:23" ht="33" customHeight="1" x14ac:dyDescent="0.25">
      <c r="A7" s="18" t="s">
        <v>19</v>
      </c>
      <c r="B7" s="41">
        <v>14.5</v>
      </c>
      <c r="C7" s="41"/>
      <c r="D7" s="43">
        <v>12.35</v>
      </c>
      <c r="E7" s="44"/>
      <c r="F7" s="40">
        <v>16</v>
      </c>
      <c r="G7" s="40"/>
      <c r="H7" s="45">
        <v>13.56</v>
      </c>
      <c r="I7" s="46"/>
      <c r="J7" s="42">
        <f>ROUND(40.32/1.18,2)</f>
        <v>34.17</v>
      </c>
      <c r="K7" s="40"/>
      <c r="L7" s="25">
        <v>32.020000000000003</v>
      </c>
      <c r="M7" s="26"/>
      <c r="N7" s="40">
        <f>ROUND(25.18/1.18,2)</f>
        <v>21.34</v>
      </c>
      <c r="O7" s="40"/>
      <c r="P7" s="25">
        <v>19.190000000000001</v>
      </c>
      <c r="Q7" s="26"/>
      <c r="R7" s="40">
        <v>16.34</v>
      </c>
      <c r="S7" s="40"/>
      <c r="T7" s="25">
        <v>14.18</v>
      </c>
      <c r="U7" s="26"/>
      <c r="V7" s="32">
        <v>16.75</v>
      </c>
      <c r="W7" s="32"/>
    </row>
    <row r="8" spans="1:23" ht="31.5" customHeight="1" x14ac:dyDescent="0.25">
      <c r="A8" s="18" t="s">
        <v>20</v>
      </c>
      <c r="B8" s="27">
        <f>ROUND(B7*1.18,2)</f>
        <v>17.11</v>
      </c>
      <c r="C8" s="27"/>
      <c r="D8" s="27">
        <f>ROUND(D7*1.18,2)</f>
        <v>14.57</v>
      </c>
      <c r="E8" s="27"/>
      <c r="F8" s="27">
        <f>ROUND(F7*1.18,2)</f>
        <v>18.88</v>
      </c>
      <c r="G8" s="27"/>
      <c r="H8" s="27">
        <f>ROUND(H7*1.18,2)</f>
        <v>16</v>
      </c>
      <c r="I8" s="27"/>
      <c r="J8" s="27">
        <f>ROUND(J7*1.18,2)</f>
        <v>40.32</v>
      </c>
      <c r="K8" s="27"/>
      <c r="L8" s="27">
        <f>ROUND(L7*1.18,2)</f>
        <v>37.78</v>
      </c>
      <c r="M8" s="27"/>
      <c r="N8" s="27">
        <f>ROUND(N7*1.18,2)</f>
        <v>25.18</v>
      </c>
      <c r="O8" s="27"/>
      <c r="P8" s="27">
        <f>ROUND(P7*1.18,2)</f>
        <v>22.64</v>
      </c>
      <c r="Q8" s="27"/>
      <c r="R8" s="27">
        <f>ROUND(R7*1.18,2)</f>
        <v>19.28</v>
      </c>
      <c r="S8" s="27"/>
      <c r="T8" s="36">
        <f>ROUND(T7*1.18,2)</f>
        <v>16.73</v>
      </c>
      <c r="U8" s="37"/>
      <c r="V8" s="29">
        <f>ROUND(T7*1.18,2)</f>
        <v>16.73</v>
      </c>
      <c r="W8" s="29"/>
    </row>
    <row r="9" spans="1:23" ht="24" x14ac:dyDescent="0.25">
      <c r="A9" s="19">
        <v>1</v>
      </c>
      <c r="B9" s="8" t="s">
        <v>49</v>
      </c>
      <c r="C9" s="9">
        <v>6</v>
      </c>
      <c r="D9" s="12" t="s">
        <v>6</v>
      </c>
      <c r="E9" s="13" t="s">
        <v>37</v>
      </c>
      <c r="F9" s="8" t="s">
        <v>4</v>
      </c>
      <c r="G9" s="9">
        <v>4</v>
      </c>
      <c r="H9" s="8" t="s">
        <v>6</v>
      </c>
      <c r="I9" s="9" t="s">
        <v>42</v>
      </c>
      <c r="J9" s="8" t="s">
        <v>27</v>
      </c>
      <c r="K9" s="9">
        <v>1</v>
      </c>
      <c r="L9" s="8" t="s">
        <v>21</v>
      </c>
      <c r="M9" s="9">
        <v>21</v>
      </c>
      <c r="N9" s="15"/>
      <c r="O9" s="15"/>
      <c r="P9" s="8" t="s">
        <v>29</v>
      </c>
      <c r="Q9" s="9">
        <v>62</v>
      </c>
      <c r="R9" s="15"/>
      <c r="S9" s="15"/>
      <c r="T9" s="8" t="s">
        <v>29</v>
      </c>
      <c r="U9" s="14" t="s">
        <v>53</v>
      </c>
      <c r="V9" s="8" t="s">
        <v>7</v>
      </c>
      <c r="W9" s="9">
        <v>21</v>
      </c>
    </row>
    <row r="10" spans="1:23" ht="24" x14ac:dyDescent="0.25">
      <c r="A10" s="19">
        <f>A9+1</f>
        <v>2</v>
      </c>
      <c r="B10" s="8" t="s">
        <v>17</v>
      </c>
      <c r="C10" s="9">
        <v>3</v>
      </c>
      <c r="D10" s="8" t="s">
        <v>28</v>
      </c>
      <c r="E10" s="9" t="s">
        <v>38</v>
      </c>
      <c r="F10" s="8" t="s">
        <v>4</v>
      </c>
      <c r="G10" s="9">
        <v>1</v>
      </c>
      <c r="H10" s="12" t="s">
        <v>13</v>
      </c>
      <c r="I10" s="14" t="s">
        <v>43</v>
      </c>
      <c r="J10" s="8" t="s">
        <v>27</v>
      </c>
      <c r="K10" s="9">
        <v>3</v>
      </c>
      <c r="L10" s="8" t="s">
        <v>30</v>
      </c>
      <c r="M10" s="14" t="s">
        <v>41</v>
      </c>
      <c r="N10" s="15"/>
      <c r="O10" s="15"/>
      <c r="P10" s="8"/>
      <c r="Q10" s="9"/>
      <c r="R10" s="15"/>
      <c r="S10" s="15"/>
      <c r="T10" s="8" t="s">
        <v>29</v>
      </c>
      <c r="U10" s="9">
        <v>67</v>
      </c>
      <c r="V10" s="15"/>
      <c r="W10" s="15"/>
    </row>
    <row r="11" spans="1:23" ht="24" x14ac:dyDescent="0.25">
      <c r="A11" s="19">
        <v>3</v>
      </c>
      <c r="B11" s="8" t="s">
        <v>17</v>
      </c>
      <c r="C11" s="9">
        <v>9</v>
      </c>
      <c r="D11" s="8" t="s">
        <v>17</v>
      </c>
      <c r="E11" s="9" t="s">
        <v>39</v>
      </c>
      <c r="F11" s="8" t="s">
        <v>4</v>
      </c>
      <c r="G11" s="9">
        <v>2</v>
      </c>
      <c r="H11" s="12" t="s">
        <v>13</v>
      </c>
      <c r="I11" s="14" t="s">
        <v>44</v>
      </c>
      <c r="J11" s="8" t="s">
        <v>27</v>
      </c>
      <c r="K11" s="9">
        <v>4</v>
      </c>
      <c r="L11" s="9"/>
      <c r="M11" s="9"/>
      <c r="N11" s="9"/>
      <c r="O11" s="9"/>
      <c r="P11" s="9"/>
      <c r="Q11" s="9"/>
      <c r="R11" s="15"/>
      <c r="S11" s="15"/>
      <c r="T11" s="8" t="s">
        <v>29</v>
      </c>
      <c r="U11" s="14" t="s">
        <v>52</v>
      </c>
      <c r="V11" s="15"/>
      <c r="W11" s="15"/>
    </row>
    <row r="12" spans="1:23" ht="24" x14ac:dyDescent="0.25">
      <c r="A12" s="19">
        <v>4</v>
      </c>
      <c r="B12" s="8" t="s">
        <v>17</v>
      </c>
      <c r="C12" s="9">
        <v>13</v>
      </c>
      <c r="D12" s="10" t="s">
        <v>16</v>
      </c>
      <c r="E12" s="10" t="s">
        <v>46</v>
      </c>
      <c r="F12" s="8" t="s">
        <v>49</v>
      </c>
      <c r="G12" s="9">
        <v>2</v>
      </c>
      <c r="H12" s="8" t="s">
        <v>10</v>
      </c>
      <c r="I12" s="14" t="s">
        <v>45</v>
      </c>
      <c r="J12" s="8" t="s">
        <v>27</v>
      </c>
      <c r="K12" s="9">
        <v>5</v>
      </c>
      <c r="L12" s="9"/>
      <c r="M12" s="9"/>
      <c r="N12" s="9"/>
      <c r="O12" s="9"/>
      <c r="P12" s="9"/>
      <c r="Q12" s="9"/>
      <c r="R12" s="15"/>
      <c r="S12" s="15"/>
      <c r="T12" s="9"/>
      <c r="U12" s="9"/>
      <c r="V12" s="15"/>
      <c r="W12" s="15"/>
    </row>
    <row r="13" spans="1:23" x14ac:dyDescent="0.25">
      <c r="A13" s="19">
        <v>5</v>
      </c>
      <c r="B13" s="8" t="s">
        <v>17</v>
      </c>
      <c r="C13" s="9">
        <v>15</v>
      </c>
      <c r="D13" s="10" t="s">
        <v>16</v>
      </c>
      <c r="E13" s="10" t="s">
        <v>47</v>
      </c>
      <c r="F13" s="8" t="s">
        <v>49</v>
      </c>
      <c r="G13" s="9">
        <v>4</v>
      </c>
      <c r="H13" s="9"/>
      <c r="I13" s="9"/>
      <c r="J13" s="8" t="s">
        <v>27</v>
      </c>
      <c r="K13" s="9">
        <v>7</v>
      </c>
      <c r="L13" s="9"/>
      <c r="M13" s="9"/>
      <c r="N13" s="9"/>
      <c r="O13" s="9"/>
      <c r="P13" s="9"/>
      <c r="Q13" s="9"/>
      <c r="R13" s="15"/>
      <c r="S13" s="15"/>
      <c r="T13" s="9"/>
      <c r="U13" s="9"/>
      <c r="V13" s="15"/>
      <c r="W13" s="15"/>
    </row>
    <row r="14" spans="1:23" x14ac:dyDescent="0.25">
      <c r="A14" s="19">
        <f t="shared" ref="A14:A67" si="0">A13+1</f>
        <v>6</v>
      </c>
      <c r="B14" s="8" t="s">
        <v>6</v>
      </c>
      <c r="C14" s="9">
        <v>13</v>
      </c>
      <c r="D14" s="12" t="s">
        <v>54</v>
      </c>
      <c r="E14" s="9" t="s">
        <v>55</v>
      </c>
      <c r="F14" s="10" t="s">
        <v>49</v>
      </c>
      <c r="G14" s="9">
        <v>7</v>
      </c>
      <c r="H14" s="9"/>
      <c r="I14" s="9"/>
      <c r="J14" s="8" t="s">
        <v>27</v>
      </c>
      <c r="K14" s="9">
        <v>8</v>
      </c>
      <c r="L14" s="9"/>
      <c r="M14" s="9"/>
      <c r="N14" s="9"/>
      <c r="O14" s="9"/>
      <c r="P14" s="9"/>
      <c r="Q14" s="9"/>
      <c r="R14" s="15"/>
      <c r="S14" s="15"/>
      <c r="T14" s="9"/>
      <c r="U14" s="9"/>
      <c r="V14" s="15"/>
      <c r="W14" s="15"/>
    </row>
    <row r="15" spans="1:23" ht="48" x14ac:dyDescent="0.25">
      <c r="A15" s="19">
        <f t="shared" si="0"/>
        <v>7</v>
      </c>
      <c r="B15" s="8" t="s">
        <v>6</v>
      </c>
      <c r="C15" s="9">
        <v>19</v>
      </c>
      <c r="D15" s="12" t="s">
        <v>54</v>
      </c>
      <c r="E15" s="14" t="s">
        <v>56</v>
      </c>
      <c r="F15" s="10" t="s">
        <v>49</v>
      </c>
      <c r="G15" s="9">
        <v>8</v>
      </c>
      <c r="H15" s="9"/>
      <c r="I15" s="9"/>
      <c r="J15" s="8" t="s">
        <v>30</v>
      </c>
      <c r="K15" s="14" t="s">
        <v>40</v>
      </c>
      <c r="L15" s="14"/>
      <c r="M15" s="14"/>
      <c r="N15" s="14"/>
      <c r="O15" s="14"/>
      <c r="P15" s="14"/>
      <c r="Q15" s="14"/>
      <c r="R15" s="15"/>
      <c r="S15" s="15"/>
      <c r="T15" s="14"/>
      <c r="U15" s="14"/>
      <c r="V15" s="15"/>
      <c r="W15" s="15"/>
    </row>
    <row r="16" spans="1:23" x14ac:dyDescent="0.25">
      <c r="A16" s="19">
        <f t="shared" si="0"/>
        <v>8</v>
      </c>
      <c r="B16" s="8" t="s">
        <v>6</v>
      </c>
      <c r="C16" s="9">
        <v>21</v>
      </c>
      <c r="D16" s="9"/>
      <c r="E16" s="9"/>
      <c r="F16" s="8" t="s">
        <v>49</v>
      </c>
      <c r="G16" s="9">
        <v>11</v>
      </c>
      <c r="H16" s="9"/>
      <c r="I16" s="9"/>
      <c r="J16" s="8" t="s">
        <v>16</v>
      </c>
      <c r="K16" s="9">
        <v>54</v>
      </c>
      <c r="L16" s="9"/>
      <c r="M16" s="9"/>
      <c r="N16" s="9"/>
      <c r="O16" s="9"/>
      <c r="P16" s="9"/>
      <c r="Q16" s="9"/>
      <c r="R16" s="15"/>
      <c r="S16" s="15"/>
      <c r="T16" s="9"/>
      <c r="U16" s="9"/>
      <c r="V16" s="15"/>
      <c r="W16" s="15"/>
    </row>
    <row r="17" spans="1:23" x14ac:dyDescent="0.25">
      <c r="A17" s="19">
        <f t="shared" si="0"/>
        <v>9</v>
      </c>
      <c r="B17" s="8" t="s">
        <v>15</v>
      </c>
      <c r="C17" s="9">
        <v>4</v>
      </c>
      <c r="D17" s="9"/>
      <c r="E17" s="9"/>
      <c r="F17" s="8" t="s">
        <v>17</v>
      </c>
      <c r="G17" s="9">
        <v>1</v>
      </c>
      <c r="H17" s="9"/>
      <c r="I17" s="9"/>
      <c r="J17" s="8" t="s">
        <v>27</v>
      </c>
      <c r="K17" s="9">
        <v>2</v>
      </c>
      <c r="L17" s="9"/>
      <c r="M17" s="9"/>
      <c r="N17" s="9"/>
      <c r="O17" s="9"/>
      <c r="P17" s="9"/>
      <c r="Q17" s="9"/>
      <c r="R17" s="15"/>
      <c r="S17" s="15"/>
      <c r="T17" s="9"/>
      <c r="U17" s="9"/>
      <c r="V17" s="15"/>
      <c r="W17" s="15"/>
    </row>
    <row r="18" spans="1:23" x14ac:dyDescent="0.25">
      <c r="A18" s="19">
        <f t="shared" si="0"/>
        <v>10</v>
      </c>
      <c r="B18" s="8" t="s">
        <v>15</v>
      </c>
      <c r="C18" s="9">
        <v>6</v>
      </c>
      <c r="D18" s="9"/>
      <c r="E18" s="9"/>
      <c r="F18" s="8" t="s">
        <v>17</v>
      </c>
      <c r="G18" s="9">
        <v>2</v>
      </c>
      <c r="H18" s="9"/>
      <c r="I18" s="9"/>
      <c r="J18" s="8" t="s">
        <v>27</v>
      </c>
      <c r="K18" s="9">
        <v>9</v>
      </c>
      <c r="L18" s="9"/>
      <c r="M18" s="9"/>
      <c r="N18" s="9"/>
      <c r="O18" s="9"/>
      <c r="P18" s="9"/>
      <c r="Q18" s="9"/>
      <c r="R18" s="15"/>
      <c r="S18" s="15"/>
      <c r="T18" s="9"/>
      <c r="U18" s="9"/>
      <c r="V18" s="15"/>
      <c r="W18" s="15"/>
    </row>
    <row r="19" spans="1:23" x14ac:dyDescent="0.25">
      <c r="A19" s="19">
        <f t="shared" si="0"/>
        <v>11</v>
      </c>
      <c r="B19" s="8" t="s">
        <v>15</v>
      </c>
      <c r="C19" s="9">
        <v>8</v>
      </c>
      <c r="D19" s="9"/>
      <c r="E19" s="9"/>
      <c r="F19" s="8" t="s">
        <v>17</v>
      </c>
      <c r="G19" s="9">
        <v>4</v>
      </c>
      <c r="H19" s="9"/>
      <c r="I19" s="9"/>
      <c r="J19" s="8"/>
      <c r="K19" s="9"/>
      <c r="L19" s="9"/>
      <c r="M19" s="9"/>
      <c r="N19" s="9"/>
      <c r="O19" s="9"/>
      <c r="P19" s="9"/>
      <c r="Q19" s="9"/>
      <c r="R19" s="15"/>
      <c r="S19" s="15"/>
      <c r="T19" s="9"/>
      <c r="U19" s="9"/>
      <c r="V19" s="15"/>
      <c r="W19" s="15"/>
    </row>
    <row r="20" spans="1:23" x14ac:dyDescent="0.25">
      <c r="A20" s="19">
        <f t="shared" si="0"/>
        <v>12</v>
      </c>
      <c r="B20" s="8" t="s">
        <v>10</v>
      </c>
      <c r="C20" s="9">
        <v>1</v>
      </c>
      <c r="D20" s="9"/>
      <c r="E20" s="9"/>
      <c r="F20" s="8" t="s">
        <v>17</v>
      </c>
      <c r="G20" s="9">
        <v>5</v>
      </c>
      <c r="H20" s="9"/>
      <c r="I20" s="9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</row>
    <row r="21" spans="1:23" x14ac:dyDescent="0.25">
      <c r="A21" s="19">
        <f t="shared" si="0"/>
        <v>13</v>
      </c>
      <c r="B21" s="8" t="s">
        <v>10</v>
      </c>
      <c r="C21" s="9">
        <v>18</v>
      </c>
      <c r="D21" s="9"/>
      <c r="E21" s="9"/>
      <c r="F21" s="8" t="s">
        <v>17</v>
      </c>
      <c r="G21" s="9">
        <v>6</v>
      </c>
      <c r="H21" s="9"/>
      <c r="I21" s="9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</row>
    <row r="22" spans="1:23" x14ac:dyDescent="0.25">
      <c r="A22" s="19">
        <f t="shared" si="0"/>
        <v>14</v>
      </c>
      <c r="B22" s="8" t="s">
        <v>11</v>
      </c>
      <c r="C22" s="9">
        <v>1</v>
      </c>
      <c r="D22" s="9"/>
      <c r="E22" s="9"/>
      <c r="F22" s="8" t="s">
        <v>17</v>
      </c>
      <c r="G22" s="9">
        <v>8</v>
      </c>
      <c r="H22" s="9"/>
      <c r="I22" s="9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</row>
    <row r="23" spans="1:23" x14ac:dyDescent="0.25">
      <c r="A23" s="19">
        <f t="shared" si="0"/>
        <v>15</v>
      </c>
      <c r="B23" s="8" t="s">
        <v>13</v>
      </c>
      <c r="C23" s="9">
        <v>2</v>
      </c>
      <c r="D23" s="9"/>
      <c r="E23" s="9"/>
      <c r="F23" s="8" t="s">
        <v>17</v>
      </c>
      <c r="G23" s="9">
        <v>10</v>
      </c>
      <c r="H23" s="9"/>
      <c r="I23" s="9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</row>
    <row r="24" spans="1:23" x14ac:dyDescent="0.25">
      <c r="A24" s="19">
        <f t="shared" si="0"/>
        <v>16</v>
      </c>
      <c r="B24" s="8" t="s">
        <v>13</v>
      </c>
      <c r="C24" s="9">
        <v>8</v>
      </c>
      <c r="D24" s="9"/>
      <c r="E24" s="9"/>
      <c r="F24" s="8" t="s">
        <v>17</v>
      </c>
      <c r="G24" s="9">
        <v>11</v>
      </c>
      <c r="H24" s="9"/>
      <c r="I24" s="9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</row>
    <row r="25" spans="1:23" x14ac:dyDescent="0.25">
      <c r="A25" s="19">
        <f t="shared" si="0"/>
        <v>17</v>
      </c>
      <c r="B25" s="8" t="s">
        <v>13</v>
      </c>
      <c r="C25" s="9">
        <v>13</v>
      </c>
      <c r="D25" s="9"/>
      <c r="E25" s="9"/>
      <c r="F25" s="8" t="s">
        <v>5</v>
      </c>
      <c r="G25" s="9">
        <v>16</v>
      </c>
      <c r="H25" s="9"/>
      <c r="I25" s="9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</row>
    <row r="26" spans="1:23" x14ac:dyDescent="0.25">
      <c r="A26" s="19">
        <f t="shared" si="0"/>
        <v>18</v>
      </c>
      <c r="B26" s="8" t="s">
        <v>13</v>
      </c>
      <c r="C26" s="9">
        <v>15</v>
      </c>
      <c r="D26" s="9"/>
      <c r="E26" s="9"/>
      <c r="F26" s="8" t="s">
        <v>17</v>
      </c>
      <c r="G26" s="9">
        <v>19</v>
      </c>
      <c r="H26" s="9"/>
      <c r="I26" s="9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</row>
    <row r="27" spans="1:23" x14ac:dyDescent="0.25">
      <c r="A27" s="19">
        <f t="shared" si="0"/>
        <v>19</v>
      </c>
      <c r="B27" s="8" t="s">
        <v>28</v>
      </c>
      <c r="C27" s="9">
        <v>2</v>
      </c>
      <c r="D27" s="9"/>
      <c r="E27" s="9"/>
      <c r="F27" s="8" t="s">
        <v>6</v>
      </c>
      <c r="G27" s="9">
        <v>1</v>
      </c>
      <c r="H27" s="9"/>
      <c r="I27" s="9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</row>
    <row r="28" spans="1:23" x14ac:dyDescent="0.25">
      <c r="A28" s="19">
        <f t="shared" si="0"/>
        <v>20</v>
      </c>
      <c r="B28" s="8" t="s">
        <v>14</v>
      </c>
      <c r="C28" s="9">
        <v>14</v>
      </c>
      <c r="D28" s="9"/>
      <c r="E28" s="9"/>
      <c r="F28" s="8" t="s">
        <v>6</v>
      </c>
      <c r="G28" s="9">
        <v>2</v>
      </c>
      <c r="H28" s="9"/>
      <c r="I28" s="9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</row>
    <row r="29" spans="1:23" x14ac:dyDescent="0.25">
      <c r="A29" s="19">
        <f t="shared" si="0"/>
        <v>21</v>
      </c>
      <c r="B29" s="8" t="s">
        <v>14</v>
      </c>
      <c r="C29" s="9">
        <v>11</v>
      </c>
      <c r="D29" s="9"/>
      <c r="E29" s="9"/>
      <c r="F29" s="8" t="s">
        <v>6</v>
      </c>
      <c r="G29" s="9">
        <v>3</v>
      </c>
      <c r="H29" s="9"/>
      <c r="I29" s="9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</row>
    <row r="30" spans="1:23" x14ac:dyDescent="0.25">
      <c r="A30" s="19">
        <f t="shared" si="0"/>
        <v>22</v>
      </c>
      <c r="B30" s="8" t="s">
        <v>15</v>
      </c>
      <c r="C30" s="9">
        <v>1</v>
      </c>
      <c r="D30" s="9"/>
      <c r="E30" s="9"/>
      <c r="F30" s="8" t="s">
        <v>6</v>
      </c>
      <c r="G30" s="9">
        <v>5</v>
      </c>
      <c r="H30" s="9"/>
      <c r="I30" s="9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</row>
    <row r="31" spans="1:23" x14ac:dyDescent="0.25">
      <c r="A31" s="19">
        <f t="shared" si="0"/>
        <v>23</v>
      </c>
      <c r="B31" s="10" t="s">
        <v>49</v>
      </c>
      <c r="C31" s="11">
        <v>9</v>
      </c>
      <c r="D31" s="9"/>
      <c r="E31" s="9"/>
      <c r="F31" s="10" t="s">
        <v>6</v>
      </c>
      <c r="G31" s="11">
        <v>12</v>
      </c>
      <c r="H31" s="11"/>
      <c r="I31" s="11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</row>
    <row r="32" spans="1:23" x14ac:dyDescent="0.25">
      <c r="A32" s="19">
        <f t="shared" si="0"/>
        <v>24</v>
      </c>
      <c r="B32" s="10"/>
      <c r="C32" s="15"/>
      <c r="D32" s="15"/>
      <c r="E32" s="15"/>
      <c r="F32" s="8" t="s">
        <v>6</v>
      </c>
      <c r="G32" s="9">
        <v>14</v>
      </c>
      <c r="H32" s="9"/>
      <c r="I32" s="9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</row>
    <row r="33" spans="1:23" x14ac:dyDescent="0.25">
      <c r="A33" s="19">
        <f t="shared" si="0"/>
        <v>25</v>
      </c>
      <c r="B33" s="15"/>
      <c r="C33" s="15"/>
      <c r="D33" s="15"/>
      <c r="E33" s="15"/>
      <c r="F33" s="8" t="s">
        <v>6</v>
      </c>
      <c r="G33" s="9">
        <v>17</v>
      </c>
      <c r="H33" s="9"/>
      <c r="I33" s="9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</row>
    <row r="34" spans="1:23" x14ac:dyDescent="0.25">
      <c r="A34" s="19">
        <f t="shared" si="0"/>
        <v>26</v>
      </c>
      <c r="B34" s="15"/>
      <c r="C34" s="15"/>
      <c r="D34" s="15"/>
      <c r="E34" s="15"/>
      <c r="F34" s="8" t="s">
        <v>6</v>
      </c>
      <c r="G34" s="9">
        <v>20</v>
      </c>
      <c r="H34" s="9"/>
      <c r="I34" s="9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</row>
    <row r="35" spans="1:23" x14ac:dyDescent="0.25">
      <c r="A35" s="19">
        <f t="shared" si="0"/>
        <v>27</v>
      </c>
      <c r="B35" s="15"/>
      <c r="C35" s="15"/>
      <c r="D35" s="15"/>
      <c r="E35" s="15"/>
      <c r="F35" s="8" t="s">
        <v>6</v>
      </c>
      <c r="G35" s="9">
        <v>25</v>
      </c>
      <c r="H35" s="9"/>
      <c r="I35" s="9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</row>
    <row r="36" spans="1:23" x14ac:dyDescent="0.25">
      <c r="A36" s="19">
        <f t="shared" si="0"/>
        <v>28</v>
      </c>
      <c r="B36" s="15"/>
      <c r="C36" s="15"/>
      <c r="D36" s="15"/>
      <c r="E36" s="15"/>
      <c r="F36" s="8" t="s">
        <v>6</v>
      </c>
      <c r="G36" s="9">
        <v>27</v>
      </c>
      <c r="H36" s="9"/>
      <c r="I36" s="9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</row>
    <row r="37" spans="1:23" x14ac:dyDescent="0.25">
      <c r="A37" s="19">
        <f t="shared" si="0"/>
        <v>29</v>
      </c>
      <c r="B37" s="15"/>
      <c r="C37" s="15"/>
      <c r="D37" s="15"/>
      <c r="E37" s="15"/>
      <c r="F37" s="8" t="s">
        <v>6</v>
      </c>
      <c r="G37" s="9">
        <v>32</v>
      </c>
      <c r="H37" s="9"/>
      <c r="I37" s="9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</row>
    <row r="38" spans="1:23" x14ac:dyDescent="0.25">
      <c r="A38" s="19">
        <f t="shared" si="0"/>
        <v>30</v>
      </c>
      <c r="B38" s="15"/>
      <c r="C38" s="15"/>
      <c r="D38" s="15"/>
      <c r="E38" s="15"/>
      <c r="F38" s="8" t="s">
        <v>6</v>
      </c>
      <c r="G38" s="9">
        <v>35</v>
      </c>
      <c r="H38" s="9"/>
      <c r="I38" s="9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</row>
    <row r="39" spans="1:23" x14ac:dyDescent="0.25">
      <c r="A39" s="19">
        <f t="shared" si="0"/>
        <v>31</v>
      </c>
      <c r="B39" s="15"/>
      <c r="C39" s="15"/>
      <c r="D39" s="15"/>
      <c r="E39" s="15"/>
      <c r="F39" s="8" t="s">
        <v>7</v>
      </c>
      <c r="G39" s="9" t="s">
        <v>8</v>
      </c>
      <c r="H39" s="9"/>
      <c r="I39" s="9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</row>
    <row r="40" spans="1:23" x14ac:dyDescent="0.25">
      <c r="A40" s="19">
        <f t="shared" si="0"/>
        <v>32</v>
      </c>
      <c r="B40" s="15"/>
      <c r="C40" s="15"/>
      <c r="D40" s="15"/>
      <c r="E40" s="15"/>
      <c r="F40" s="8" t="s">
        <v>9</v>
      </c>
      <c r="G40" s="9">
        <v>2</v>
      </c>
      <c r="H40" s="9"/>
      <c r="I40" s="9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</row>
    <row r="41" spans="1:23" x14ac:dyDescent="0.25">
      <c r="A41" s="19">
        <f t="shared" si="0"/>
        <v>33</v>
      </c>
      <c r="B41" s="15"/>
      <c r="C41" s="15"/>
      <c r="D41" s="15"/>
      <c r="E41" s="15"/>
      <c r="F41" s="8" t="s">
        <v>9</v>
      </c>
      <c r="G41" s="9">
        <v>6</v>
      </c>
      <c r="H41" s="9"/>
      <c r="I41" s="9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</row>
    <row r="42" spans="1:23" x14ac:dyDescent="0.25">
      <c r="A42" s="19">
        <f t="shared" si="0"/>
        <v>34</v>
      </c>
      <c r="B42" s="15"/>
      <c r="C42" s="15"/>
      <c r="D42" s="15"/>
      <c r="E42" s="15"/>
      <c r="F42" s="8" t="s">
        <v>10</v>
      </c>
      <c r="G42" s="9">
        <v>3</v>
      </c>
      <c r="H42" s="9"/>
      <c r="I42" s="9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</row>
    <row r="43" spans="1:23" x14ac:dyDescent="0.25">
      <c r="A43" s="19">
        <f t="shared" si="0"/>
        <v>35</v>
      </c>
      <c r="B43" s="15"/>
      <c r="C43" s="15"/>
      <c r="D43" s="15"/>
      <c r="E43" s="15"/>
      <c r="F43" s="8" t="s">
        <v>10</v>
      </c>
      <c r="G43" s="9">
        <v>8</v>
      </c>
      <c r="H43" s="9"/>
      <c r="I43" s="9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</row>
    <row r="44" spans="1:23" x14ac:dyDescent="0.25">
      <c r="A44" s="19">
        <f t="shared" si="0"/>
        <v>36</v>
      </c>
      <c r="B44" s="15"/>
      <c r="C44" s="15"/>
      <c r="D44" s="15"/>
      <c r="E44" s="15"/>
      <c r="F44" s="8" t="s">
        <v>10</v>
      </c>
      <c r="G44" s="9">
        <v>9</v>
      </c>
      <c r="H44" s="9"/>
      <c r="I44" s="9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</row>
    <row r="45" spans="1:23" x14ac:dyDescent="0.25">
      <c r="A45" s="19">
        <f t="shared" si="0"/>
        <v>37</v>
      </c>
      <c r="B45" s="15"/>
      <c r="C45" s="15"/>
      <c r="D45" s="15"/>
      <c r="E45" s="15"/>
      <c r="F45" s="8" t="s">
        <v>10</v>
      </c>
      <c r="G45" s="9">
        <v>10</v>
      </c>
      <c r="H45" s="9"/>
      <c r="I45" s="9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</row>
    <row r="46" spans="1:23" x14ac:dyDescent="0.25">
      <c r="A46" s="19">
        <f t="shared" si="0"/>
        <v>38</v>
      </c>
      <c r="B46" s="15"/>
      <c r="C46" s="15"/>
      <c r="D46" s="15"/>
      <c r="E46" s="15"/>
      <c r="F46" s="8" t="s">
        <v>10</v>
      </c>
      <c r="G46" s="9">
        <v>13</v>
      </c>
      <c r="H46" s="9"/>
      <c r="I46" s="9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</row>
    <row r="47" spans="1:23" x14ac:dyDescent="0.25">
      <c r="A47" s="19">
        <f t="shared" si="0"/>
        <v>39</v>
      </c>
      <c r="B47" s="15"/>
      <c r="C47" s="15"/>
      <c r="D47" s="15"/>
      <c r="E47" s="15"/>
      <c r="F47" s="8" t="s">
        <v>10</v>
      </c>
      <c r="G47" s="9">
        <v>15</v>
      </c>
      <c r="H47" s="9"/>
      <c r="I47" s="9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</row>
    <row r="48" spans="1:23" x14ac:dyDescent="0.25">
      <c r="A48" s="19">
        <f t="shared" si="0"/>
        <v>40</v>
      </c>
      <c r="B48" s="15"/>
      <c r="C48" s="15"/>
      <c r="D48" s="15"/>
      <c r="E48" s="15"/>
      <c r="F48" s="8" t="s">
        <v>10</v>
      </c>
      <c r="G48" s="9">
        <v>17</v>
      </c>
      <c r="H48" s="9"/>
      <c r="I48" s="9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</row>
    <row r="49" spans="1:23" x14ac:dyDescent="0.25">
      <c r="A49" s="19">
        <f t="shared" si="0"/>
        <v>41</v>
      </c>
      <c r="B49" s="15"/>
      <c r="C49" s="15"/>
      <c r="D49" s="15"/>
      <c r="E49" s="15"/>
      <c r="F49" s="8" t="s">
        <v>10</v>
      </c>
      <c r="G49" s="9">
        <v>19</v>
      </c>
      <c r="H49" s="9"/>
      <c r="I49" s="9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</row>
    <row r="50" spans="1:23" x14ac:dyDescent="0.25">
      <c r="A50" s="19">
        <f t="shared" si="0"/>
        <v>42</v>
      </c>
      <c r="B50" s="15"/>
      <c r="C50" s="15"/>
      <c r="D50" s="15"/>
      <c r="E50" s="15"/>
      <c r="F50" s="8" t="s">
        <v>10</v>
      </c>
      <c r="G50" s="9">
        <v>23</v>
      </c>
      <c r="H50" s="9"/>
      <c r="I50" s="9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</row>
    <row r="51" spans="1:23" x14ac:dyDescent="0.25">
      <c r="A51" s="19">
        <f t="shared" si="0"/>
        <v>43</v>
      </c>
      <c r="B51" s="15"/>
      <c r="C51" s="15"/>
      <c r="D51" s="15"/>
      <c r="E51" s="15"/>
      <c r="F51" s="8" t="s">
        <v>11</v>
      </c>
      <c r="G51" s="9">
        <v>2</v>
      </c>
      <c r="H51" s="9"/>
      <c r="I51" s="9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</row>
    <row r="52" spans="1:23" x14ac:dyDescent="0.25">
      <c r="A52" s="19">
        <f t="shared" si="0"/>
        <v>44</v>
      </c>
      <c r="B52" s="15"/>
      <c r="C52" s="15"/>
      <c r="D52" s="15"/>
      <c r="E52" s="15"/>
      <c r="F52" s="8" t="s">
        <v>12</v>
      </c>
      <c r="G52" s="9">
        <v>22</v>
      </c>
      <c r="H52" s="9"/>
      <c r="I52" s="9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</row>
    <row r="53" spans="1:23" x14ac:dyDescent="0.25">
      <c r="A53" s="19">
        <f t="shared" si="0"/>
        <v>45</v>
      </c>
      <c r="B53" s="15"/>
      <c r="C53" s="15"/>
      <c r="D53" s="15"/>
      <c r="E53" s="15"/>
      <c r="F53" s="8" t="s">
        <v>13</v>
      </c>
      <c r="G53" s="9">
        <v>1</v>
      </c>
      <c r="H53" s="9"/>
      <c r="I53" s="9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</row>
    <row r="54" spans="1:23" x14ac:dyDescent="0.25">
      <c r="A54" s="19">
        <f t="shared" si="0"/>
        <v>46</v>
      </c>
      <c r="B54" s="15"/>
      <c r="C54" s="15"/>
      <c r="D54" s="15"/>
      <c r="E54" s="15"/>
      <c r="F54" s="8" t="s">
        <v>13</v>
      </c>
      <c r="G54" s="9">
        <v>9</v>
      </c>
      <c r="H54" s="9"/>
      <c r="I54" s="9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</row>
    <row r="55" spans="1:23" x14ac:dyDescent="0.25">
      <c r="A55" s="19">
        <f t="shared" si="0"/>
        <v>47</v>
      </c>
      <c r="B55" s="15"/>
      <c r="C55" s="15"/>
      <c r="D55" s="15"/>
      <c r="E55" s="15"/>
      <c r="F55" s="8" t="s">
        <v>13</v>
      </c>
      <c r="G55" s="9">
        <v>10</v>
      </c>
      <c r="H55" s="9"/>
      <c r="I55" s="9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</row>
    <row r="56" spans="1:23" x14ac:dyDescent="0.25">
      <c r="A56" s="19">
        <f t="shared" si="0"/>
        <v>48</v>
      </c>
      <c r="B56" s="15"/>
      <c r="C56" s="15"/>
      <c r="D56" s="15"/>
      <c r="E56" s="15"/>
      <c r="F56" s="8" t="s">
        <v>13</v>
      </c>
      <c r="G56" s="9">
        <v>11</v>
      </c>
      <c r="H56" s="9"/>
      <c r="I56" s="9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</row>
    <row r="57" spans="1:23" x14ac:dyDescent="0.25">
      <c r="A57" s="19">
        <f t="shared" si="0"/>
        <v>49</v>
      </c>
      <c r="B57" s="15"/>
      <c r="C57" s="15"/>
      <c r="D57" s="15"/>
      <c r="E57" s="15"/>
      <c r="F57" s="8" t="s">
        <v>13</v>
      </c>
      <c r="G57" s="9">
        <v>12</v>
      </c>
      <c r="H57" s="9"/>
      <c r="I57" s="9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</row>
    <row r="58" spans="1:23" x14ac:dyDescent="0.25">
      <c r="A58" s="19">
        <f t="shared" si="0"/>
        <v>50</v>
      </c>
      <c r="B58" s="15"/>
      <c r="C58" s="15"/>
      <c r="D58" s="15"/>
      <c r="E58" s="15"/>
      <c r="F58" s="8" t="s">
        <v>13</v>
      </c>
      <c r="G58" s="9">
        <v>14</v>
      </c>
      <c r="H58" s="9"/>
      <c r="I58" s="9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</row>
    <row r="59" spans="1:23" x14ac:dyDescent="0.25">
      <c r="A59" s="19">
        <f t="shared" si="0"/>
        <v>51</v>
      </c>
      <c r="B59" s="15"/>
      <c r="C59" s="15"/>
      <c r="D59" s="15"/>
      <c r="E59" s="15"/>
      <c r="F59" s="8" t="s">
        <v>13</v>
      </c>
      <c r="G59" s="9">
        <v>16</v>
      </c>
      <c r="H59" s="9"/>
      <c r="I59" s="9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</row>
    <row r="60" spans="1:23" x14ac:dyDescent="0.25">
      <c r="A60" s="19">
        <f t="shared" si="0"/>
        <v>52</v>
      </c>
      <c r="B60" s="15"/>
      <c r="C60" s="15"/>
      <c r="D60" s="15"/>
      <c r="E60" s="15"/>
      <c r="F60" s="8" t="s">
        <v>13</v>
      </c>
      <c r="G60" s="9">
        <v>17</v>
      </c>
      <c r="H60" s="9"/>
      <c r="I60" s="9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</row>
    <row r="61" spans="1:23" x14ac:dyDescent="0.25">
      <c r="A61" s="19">
        <f t="shared" si="0"/>
        <v>53</v>
      </c>
      <c r="B61" s="15"/>
      <c r="C61" s="15"/>
      <c r="D61" s="15"/>
      <c r="E61" s="15"/>
      <c r="F61" s="8" t="s">
        <v>13</v>
      </c>
      <c r="G61" s="9">
        <v>18</v>
      </c>
      <c r="H61" s="9"/>
      <c r="I61" s="9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</row>
    <row r="62" spans="1:23" x14ac:dyDescent="0.25">
      <c r="A62" s="19">
        <f t="shared" si="0"/>
        <v>54</v>
      </c>
      <c r="B62" s="15"/>
      <c r="C62" s="15"/>
      <c r="D62" s="15"/>
      <c r="E62" s="15"/>
      <c r="F62" s="8" t="s">
        <v>13</v>
      </c>
      <c r="G62" s="9">
        <v>19</v>
      </c>
      <c r="H62" s="9"/>
      <c r="I62" s="9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</row>
    <row r="63" spans="1:23" x14ac:dyDescent="0.25">
      <c r="A63" s="19">
        <f t="shared" si="0"/>
        <v>55</v>
      </c>
      <c r="B63" s="15"/>
      <c r="C63" s="15"/>
      <c r="D63" s="15"/>
      <c r="E63" s="15"/>
      <c r="F63" s="8" t="s">
        <v>13</v>
      </c>
      <c r="G63" s="9">
        <v>20</v>
      </c>
      <c r="H63" s="9"/>
      <c r="I63" s="9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</row>
    <row r="64" spans="1:23" x14ac:dyDescent="0.25">
      <c r="A64" s="19">
        <f t="shared" si="0"/>
        <v>56</v>
      </c>
      <c r="B64" s="15"/>
      <c r="C64" s="15"/>
      <c r="D64" s="15"/>
      <c r="E64" s="15"/>
      <c r="F64" s="8" t="s">
        <v>13</v>
      </c>
      <c r="G64" s="9">
        <v>22</v>
      </c>
      <c r="H64" s="9"/>
      <c r="I64" s="9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</row>
    <row r="65" spans="1:23" x14ac:dyDescent="0.25">
      <c r="A65" s="19">
        <f t="shared" si="0"/>
        <v>57</v>
      </c>
      <c r="B65" s="15"/>
      <c r="C65" s="15"/>
      <c r="D65" s="15"/>
      <c r="E65" s="15"/>
      <c r="F65" s="8" t="s">
        <v>13</v>
      </c>
      <c r="G65" s="9">
        <v>23</v>
      </c>
      <c r="H65" s="9"/>
      <c r="I65" s="9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</row>
    <row r="66" spans="1:23" x14ac:dyDescent="0.25">
      <c r="A66" s="19">
        <f t="shared" si="0"/>
        <v>58</v>
      </c>
      <c r="B66" s="15"/>
      <c r="C66" s="15"/>
      <c r="D66" s="15"/>
      <c r="E66" s="15"/>
      <c r="F66" s="8" t="s">
        <v>13</v>
      </c>
      <c r="G66" s="9">
        <v>24</v>
      </c>
      <c r="H66" s="9"/>
      <c r="I66" s="9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</row>
    <row r="67" spans="1:23" x14ac:dyDescent="0.25">
      <c r="A67" s="19">
        <f t="shared" si="0"/>
        <v>59</v>
      </c>
      <c r="B67" s="15"/>
      <c r="C67" s="15"/>
      <c r="D67" s="15"/>
      <c r="E67" s="15"/>
      <c r="F67" s="8" t="s">
        <v>13</v>
      </c>
      <c r="G67" s="9">
        <v>26</v>
      </c>
      <c r="H67" s="9"/>
      <c r="I67" s="9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</row>
    <row r="70" spans="1:23" x14ac:dyDescent="0.25">
      <c r="D70" s="21"/>
      <c r="F70" s="22"/>
    </row>
  </sheetData>
  <mergeCells count="48">
    <mergeCell ref="F4:I4"/>
    <mergeCell ref="J4:M4"/>
    <mergeCell ref="N4:Q4"/>
    <mergeCell ref="R4:U4"/>
    <mergeCell ref="V4:W4"/>
    <mergeCell ref="L6:M6"/>
    <mergeCell ref="A2:W2"/>
    <mergeCell ref="A3:A5"/>
    <mergeCell ref="B3:W3"/>
    <mergeCell ref="B5:E5"/>
    <mergeCell ref="F5:I5"/>
    <mergeCell ref="J5:M5"/>
    <mergeCell ref="N5:Q5"/>
    <mergeCell ref="R5:U5"/>
    <mergeCell ref="V5:W5"/>
    <mergeCell ref="B6:C6"/>
    <mergeCell ref="D6:E6"/>
    <mergeCell ref="F6:G6"/>
    <mergeCell ref="H6:I6"/>
    <mergeCell ref="J6:K6"/>
    <mergeCell ref="B4:E4"/>
    <mergeCell ref="B7:C7"/>
    <mergeCell ref="D7:E7"/>
    <mergeCell ref="F7:G7"/>
    <mergeCell ref="H7:I7"/>
    <mergeCell ref="J7:K7"/>
    <mergeCell ref="T7:U7"/>
    <mergeCell ref="V7:W7"/>
    <mergeCell ref="N6:O6"/>
    <mergeCell ref="P6:Q6"/>
    <mergeCell ref="R6:S6"/>
    <mergeCell ref="T6:U6"/>
    <mergeCell ref="V6:W6"/>
    <mergeCell ref="L7:M7"/>
    <mergeCell ref="N7:O7"/>
    <mergeCell ref="P7:Q7"/>
    <mergeCell ref="R7:S7"/>
    <mergeCell ref="N8:O8"/>
    <mergeCell ref="P8:Q8"/>
    <mergeCell ref="R8:S8"/>
    <mergeCell ref="T8:U8"/>
    <mergeCell ref="V8:W8"/>
    <mergeCell ref="B8:C8"/>
    <mergeCell ref="D8:E8"/>
    <mergeCell ref="F8:G8"/>
    <mergeCell ref="H8:I8"/>
    <mergeCell ref="J8:K8"/>
    <mergeCell ref="L8:M8"/>
  </mergeCells>
  <pageMargins left="0" right="0" top="0" bottom="0" header="0.31496062992125984" footer="0.31496062992125984"/>
  <pageSetup paperSize="9" scale="66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A3" sqref="A3:D6"/>
    </sheetView>
  </sheetViews>
  <sheetFormatPr defaultRowHeight="15" x14ac:dyDescent="0.25"/>
  <cols>
    <col min="1" max="1" width="21.85546875" customWidth="1"/>
    <col min="4" max="4" width="18.140625" customWidth="1"/>
    <col min="6" max="6" width="8.42578125" customWidth="1"/>
    <col min="7" max="7" width="17.5703125" customWidth="1"/>
  </cols>
  <sheetData>
    <row r="1" spans="1:7" x14ac:dyDescent="0.25">
      <c r="A1" s="47" t="s">
        <v>22</v>
      </c>
      <c r="B1" s="47"/>
      <c r="C1" s="47"/>
      <c r="D1" s="47"/>
      <c r="E1" s="47"/>
      <c r="F1" s="47"/>
      <c r="G1" s="47"/>
    </row>
    <row r="3" spans="1:7" ht="21.75" customHeight="1" x14ac:dyDescent="0.25">
      <c r="A3" s="51" t="s">
        <v>18</v>
      </c>
      <c r="B3" s="49" t="s">
        <v>2</v>
      </c>
      <c r="C3" s="49"/>
      <c r="D3" s="49"/>
      <c r="E3" s="49" t="s">
        <v>3</v>
      </c>
      <c r="F3" s="49"/>
      <c r="G3" s="49"/>
    </row>
    <row r="4" spans="1:7" ht="21.75" customHeight="1" x14ac:dyDescent="0.25">
      <c r="A4" s="52"/>
      <c r="B4" s="50" t="s">
        <v>0</v>
      </c>
      <c r="C4" s="50"/>
      <c r="D4" s="1" t="s">
        <v>1</v>
      </c>
      <c r="E4" s="50" t="s">
        <v>0</v>
      </c>
      <c r="F4" s="50"/>
      <c r="G4" s="1" t="s">
        <v>1</v>
      </c>
    </row>
    <row r="5" spans="1:7" ht="21.75" customHeight="1" x14ac:dyDescent="0.25">
      <c r="A5" s="2" t="s">
        <v>19</v>
      </c>
      <c r="B5" s="48">
        <v>12.29</v>
      </c>
      <c r="C5" s="48"/>
      <c r="D5" s="3">
        <v>9.8000000000000007</v>
      </c>
      <c r="E5" s="48">
        <v>10.8</v>
      </c>
      <c r="F5" s="48"/>
      <c r="G5" s="4">
        <v>8.31</v>
      </c>
    </row>
    <row r="6" spans="1:7" ht="27" customHeight="1" x14ac:dyDescent="0.25">
      <c r="A6" s="5" t="s">
        <v>20</v>
      </c>
      <c r="B6" s="48">
        <f>ROUND(12.29*1.18,2)</f>
        <v>14.5</v>
      </c>
      <c r="C6" s="48"/>
      <c r="D6" s="4">
        <f>ROUND(9.8*1.18,2)</f>
        <v>11.56</v>
      </c>
      <c r="E6" s="49">
        <f>ROUND(10.8*1.18,2)</f>
        <v>12.74</v>
      </c>
      <c r="F6" s="49"/>
      <c r="G6" s="4">
        <f>ROUND(8.31*1.18,2)</f>
        <v>9.81</v>
      </c>
    </row>
  </sheetData>
  <mergeCells count="10">
    <mergeCell ref="A1:G1"/>
    <mergeCell ref="B6:C6"/>
    <mergeCell ref="E6:F6"/>
    <mergeCell ref="B4:C4"/>
    <mergeCell ref="E4:F4"/>
    <mergeCell ref="A3:A4"/>
    <mergeCell ref="B5:C5"/>
    <mergeCell ref="E5:F5"/>
    <mergeCell ref="B3:D3"/>
    <mergeCell ref="E3:G3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6"/>
  <sheetViews>
    <sheetView workbookViewId="0">
      <selection activeCell="C5" sqref="C5"/>
    </sheetView>
  </sheetViews>
  <sheetFormatPr defaultRowHeight="15" x14ac:dyDescent="0.25"/>
  <cols>
    <col min="1" max="1" width="24.7109375" customWidth="1"/>
    <col min="2" max="2" width="23.140625" customWidth="1"/>
    <col min="3" max="3" width="23.85546875" customWidth="1"/>
  </cols>
  <sheetData>
    <row r="4" spans="1:3" ht="73.5" customHeight="1" x14ac:dyDescent="0.25">
      <c r="A4" s="5" t="s">
        <v>18</v>
      </c>
      <c r="B4" s="7" t="s">
        <v>23</v>
      </c>
      <c r="C4" s="7" t="s">
        <v>24</v>
      </c>
    </row>
    <row r="5" spans="1:3" ht="27.75" customHeight="1" x14ac:dyDescent="0.25">
      <c r="A5" s="7" t="s">
        <v>25</v>
      </c>
      <c r="B5" s="6">
        <f>ROUND(((8.12*5)+(9.09*6))/11,2)</f>
        <v>8.65</v>
      </c>
      <c r="C5" s="6">
        <f>(6.63*5+7.42*6)/11</f>
        <v>7.0609090909090897</v>
      </c>
    </row>
    <row r="6" spans="1:3" ht="27.75" customHeight="1" x14ac:dyDescent="0.25">
      <c r="A6" s="7" t="s">
        <v>26</v>
      </c>
      <c r="B6" s="6">
        <f>ROUND(B5*1.18,2)</f>
        <v>10.210000000000001</v>
      </c>
      <c r="C6" s="6">
        <f>ROUND(C5*1.18,2)</f>
        <v>8.33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 01.01.2014</vt:lpstr>
      <vt:lpstr>с 01.03.2014</vt:lpstr>
      <vt:lpstr>Лист2</vt:lpstr>
      <vt:lpstr>Лист3</vt:lpstr>
      <vt:lpstr>'с 01.01.2014'!Заголовки_для_печати</vt:lpstr>
      <vt:lpstr>'с 01.03.2014'!Заголовки_для_печати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2015-03-23T11:04:18Z</dcterms:modified>
</cp:coreProperties>
</file>