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1580" activeTab="1"/>
  </bookViews>
  <sheets>
    <sheet name="Приложение 1" sheetId="1" r:id="rId1"/>
    <sheet name="приложение4" sheetId="5" r:id="rId2"/>
    <sheet name="Приложение 2" sheetId="3" r:id="rId3"/>
    <sheet name="Приложение 3" sheetId="9" r:id="rId4"/>
  </sheets>
  <calcPr calcId="145621"/>
</workbook>
</file>

<file path=xl/calcChain.xml><?xml version="1.0" encoding="utf-8"?>
<calcChain xmlns="http://schemas.openxmlformats.org/spreadsheetml/2006/main">
  <c r="H93" i="9" l="1"/>
  <c r="I93" i="9"/>
  <c r="G93" i="9"/>
  <c r="I49" i="9" l="1"/>
  <c r="H49" i="9"/>
  <c r="I8" i="9"/>
  <c r="G8" i="9"/>
  <c r="G25" i="9"/>
  <c r="G9" i="9"/>
  <c r="H10" i="9"/>
  <c r="G10" i="9"/>
  <c r="I13" i="9"/>
  <c r="H13" i="9"/>
  <c r="G13" i="9"/>
  <c r="H17" i="9"/>
  <c r="I17" i="9"/>
  <c r="G17" i="9"/>
  <c r="H20" i="9"/>
  <c r="H19" i="9" s="1"/>
  <c r="I20" i="9"/>
  <c r="I19" i="9" s="1"/>
  <c r="G19" i="9"/>
  <c r="G20" i="9"/>
  <c r="H23" i="9"/>
  <c r="H22" i="9" s="1"/>
  <c r="I23" i="9"/>
  <c r="I22" i="9" s="1"/>
  <c r="G22" i="9"/>
  <c r="G23" i="9"/>
  <c r="H26" i="9"/>
  <c r="I26" i="9"/>
  <c r="I25" i="9" s="1"/>
  <c r="G26" i="9"/>
  <c r="H29" i="9"/>
  <c r="I29" i="9"/>
  <c r="G29" i="9"/>
  <c r="H32" i="9"/>
  <c r="I32" i="9"/>
  <c r="G32" i="9"/>
  <c r="G34" i="9"/>
  <c r="G35" i="9"/>
  <c r="H36" i="9"/>
  <c r="H35" i="9" s="1"/>
  <c r="H34" i="9" s="1"/>
  <c r="I36" i="9"/>
  <c r="I35" i="9" s="1"/>
  <c r="I34" i="9" s="1"/>
  <c r="G36" i="9"/>
  <c r="G39" i="9"/>
  <c r="I40" i="9"/>
  <c r="G40" i="9"/>
  <c r="H41" i="9"/>
  <c r="H40" i="9" s="1"/>
  <c r="I41" i="9"/>
  <c r="G41" i="9"/>
  <c r="H44" i="9"/>
  <c r="H43" i="9" s="1"/>
  <c r="I44" i="9"/>
  <c r="I43" i="9" s="1"/>
  <c r="G43" i="9"/>
  <c r="G44" i="9"/>
  <c r="H47" i="9"/>
  <c r="H46" i="9" s="1"/>
  <c r="I47" i="9"/>
  <c r="I46" i="9" s="1"/>
  <c r="G46" i="9"/>
  <c r="G47" i="9"/>
  <c r="H51" i="9"/>
  <c r="H50" i="9" s="1"/>
  <c r="I51" i="9"/>
  <c r="I50" i="9" s="1"/>
  <c r="G49" i="9"/>
  <c r="G50" i="9"/>
  <c r="G51" i="9"/>
  <c r="H53" i="9"/>
  <c r="G53" i="9"/>
  <c r="H54" i="9"/>
  <c r="I54" i="9"/>
  <c r="I53" i="9" s="1"/>
  <c r="G54" i="9"/>
  <c r="G56" i="9"/>
  <c r="I57" i="9"/>
  <c r="G57" i="9"/>
  <c r="H58" i="9"/>
  <c r="H57" i="9" s="1"/>
  <c r="I58" i="9"/>
  <c r="G58" i="9"/>
  <c r="G60" i="9"/>
  <c r="H61" i="9"/>
  <c r="I61" i="9"/>
  <c r="G61" i="9"/>
  <c r="H63" i="9"/>
  <c r="I63" i="9"/>
  <c r="I60" i="9" s="1"/>
  <c r="G63" i="9"/>
  <c r="H66" i="9"/>
  <c r="H65" i="9" s="1"/>
  <c r="I66" i="9"/>
  <c r="I65" i="9" s="1"/>
  <c r="G65" i="9"/>
  <c r="G66" i="9"/>
  <c r="G68" i="9"/>
  <c r="G69" i="9"/>
  <c r="H70" i="9"/>
  <c r="H69" i="9" s="1"/>
  <c r="H68" i="9" s="1"/>
  <c r="I70" i="9"/>
  <c r="G70" i="9"/>
  <c r="H73" i="9"/>
  <c r="I73" i="9"/>
  <c r="G73" i="9"/>
  <c r="H77" i="9"/>
  <c r="I77" i="9"/>
  <c r="G77" i="9"/>
  <c r="G76" i="9" s="1"/>
  <c r="G75" i="9" s="1"/>
  <c r="H82" i="9"/>
  <c r="G82" i="9"/>
  <c r="H83" i="9"/>
  <c r="I83" i="9"/>
  <c r="I82" i="9" s="1"/>
  <c r="G83" i="9"/>
  <c r="H79" i="9"/>
  <c r="I79" i="9"/>
  <c r="I76" i="9" s="1"/>
  <c r="I75" i="9" s="1"/>
  <c r="G79" i="9"/>
  <c r="I86" i="9"/>
  <c r="I85" i="9" s="1"/>
  <c r="I91" i="9"/>
  <c r="I90" i="9" s="1"/>
  <c r="I89" i="9" s="1"/>
  <c r="H86" i="9"/>
  <c r="H85" i="9" s="1"/>
  <c r="G86" i="9"/>
  <c r="G85" i="9" s="1"/>
  <c r="H91" i="9"/>
  <c r="H90" i="9" s="1"/>
  <c r="H89" i="9" s="1"/>
  <c r="G91" i="9"/>
  <c r="G90" i="9" s="1"/>
  <c r="G89" i="9" s="1"/>
  <c r="G11" i="9"/>
  <c r="I11" i="9"/>
  <c r="H11" i="9"/>
  <c r="E20" i="3"/>
  <c r="F20" i="3"/>
  <c r="D20" i="3"/>
  <c r="E9" i="3"/>
  <c r="F9" i="3"/>
  <c r="D9" i="3"/>
  <c r="D24" i="1"/>
  <c r="D23" i="1" s="1"/>
  <c r="C24" i="1"/>
  <c r="C23" i="1" s="1"/>
  <c r="D10" i="1"/>
  <c r="C10" i="1"/>
  <c r="C21" i="1"/>
  <c r="C19" i="1"/>
  <c r="D54" i="1"/>
  <c r="C54" i="1"/>
  <c r="D28" i="1"/>
  <c r="D30" i="1"/>
  <c r="C30" i="1"/>
  <c r="H25" i="9" l="1"/>
  <c r="H9" i="9" s="1"/>
  <c r="H8" i="9" s="1"/>
  <c r="H39" i="9"/>
  <c r="H60" i="9"/>
  <c r="H56" i="9" s="1"/>
  <c r="I69" i="9"/>
  <c r="I68" i="9" s="1"/>
  <c r="H76" i="9"/>
  <c r="H75" i="9" s="1"/>
  <c r="I81" i="9"/>
  <c r="I56" i="9"/>
  <c r="I39" i="9"/>
  <c r="I10" i="9"/>
  <c r="H81" i="9"/>
  <c r="G81" i="9"/>
  <c r="D27" i="1"/>
  <c r="D26" i="1" s="1"/>
  <c r="D10" i="5"/>
  <c r="C10" i="5"/>
  <c r="D57" i="1"/>
  <c r="D56" i="1" s="1"/>
  <c r="C57" i="1"/>
  <c r="C56" i="1" s="1"/>
  <c r="C28" i="1"/>
  <c r="C27" i="1" s="1"/>
  <c r="C26" i="1" s="1"/>
  <c r="D52" i="1"/>
  <c r="D51" i="1" s="1"/>
  <c r="C52" i="1"/>
  <c r="C51" i="1" s="1"/>
  <c r="D49" i="1"/>
  <c r="D48" i="1" s="1"/>
  <c r="D47" i="1" s="1"/>
  <c r="C49" i="1"/>
  <c r="C48" i="1" s="1"/>
  <c r="D46" i="1" l="1"/>
  <c r="I9" i="9"/>
  <c r="C47" i="1"/>
  <c r="C46" i="1" s="1"/>
  <c r="D44" i="1"/>
  <c r="D43" i="1" s="1"/>
  <c r="C44" i="1"/>
  <c r="C43" i="1" s="1"/>
  <c r="D41" i="1"/>
  <c r="D40" i="1" s="1"/>
  <c r="C41" i="1"/>
  <c r="C40" i="1" s="1"/>
  <c r="D38" i="1"/>
  <c r="D37" i="1" s="1"/>
  <c r="D36" i="1" s="1"/>
  <c r="C38" i="1"/>
  <c r="C37" i="1" s="1"/>
  <c r="C36" i="1" s="1"/>
  <c r="D34" i="1"/>
  <c r="D33" i="1" s="1"/>
  <c r="D32" i="1" s="1"/>
  <c r="C34" i="1"/>
  <c r="C33" i="1" s="1"/>
  <c r="C32" i="1" s="1"/>
  <c r="E14" i="3"/>
  <c r="F14" i="3"/>
  <c r="D14" i="3"/>
  <c r="D21" i="1" l="1"/>
  <c r="D19" i="1"/>
  <c r="C16" i="1"/>
  <c r="D16" i="1"/>
  <c r="D13" i="5" l="1"/>
  <c r="C13" i="5"/>
  <c r="E34" i="3" l="1"/>
  <c r="F34" i="3"/>
  <c r="D34" i="3"/>
  <c r="E31" i="3"/>
  <c r="F31" i="3"/>
  <c r="D31" i="3"/>
  <c r="E29" i="3"/>
  <c r="F29" i="3"/>
  <c r="D29" i="3"/>
  <c r="E27" i="3"/>
  <c r="F27" i="3"/>
  <c r="D27" i="3"/>
  <c r="E23" i="3"/>
  <c r="F23" i="3"/>
  <c r="D23" i="3"/>
  <c r="E16" i="3"/>
  <c r="F16" i="3"/>
  <c r="D16" i="3"/>
  <c r="D9" i="1"/>
  <c r="C9" i="1"/>
  <c r="D18" i="1"/>
  <c r="C18" i="1"/>
  <c r="D8" i="1" l="1"/>
  <c r="D36" i="3"/>
  <c r="E36" i="3"/>
  <c r="F36" i="3"/>
  <c r="C15" i="1"/>
  <c r="C8" i="1" s="1"/>
  <c r="D15" i="1"/>
  <c r="D59" i="1" l="1"/>
  <c r="C59" i="1"/>
</calcChain>
</file>

<file path=xl/sharedStrings.xml><?xml version="1.0" encoding="utf-8"?>
<sst xmlns="http://schemas.openxmlformats.org/spreadsheetml/2006/main" count="598" uniqueCount="270">
  <si>
    <t>(тыс. руб.)</t>
  </si>
  <si>
    <t>Код БК</t>
  </si>
  <si>
    <t>Наименование доходного источника</t>
  </si>
  <si>
    <t>Кассовое исполнение</t>
  </si>
  <si>
    <t>3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</si>
  <si>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</si>
  <si>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</si>
  <si>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</si>
  <si>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</si>
  <si>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</si>
  <si>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</si>
  <si>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</si>
  <si>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</si>
  <si>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</si>
  <si>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</si>
  <si>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</si>
  <si>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</si>
  <si>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</si>
  <si>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</si>
  <si>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</si>
  <si>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</si>
  <si>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</si>
  <si>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</si>
  <si>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</si>
  <si>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</si>
  <si>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</si>
  <si>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</si>
  <si>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</si>
  <si>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</si>
  <si>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</si>
  <si>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</si>
  <si>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</si>
  <si>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</si>
  <si>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</si>
  <si>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</si>
  <si>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</si>
  <si>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</si>
  <si>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</si>
  <si>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</si>
  <si>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</si>
  <si>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</si>
  <si>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</si>
  <si>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</si>
  <si>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4</t>
  </si>
  <si>
    <t>5</t>
  </si>
  <si>
    <t>6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</si>
  <si>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</si>
  <si>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</si>
  <si>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</si>
  <si>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</si>
  <si>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</si>
  <si>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</si>
  <si>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</si>
  <si>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</si>
  <si>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</si>
  <si>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</si>
  <si>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</si>
  <si>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</si>
  <si>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</si>
  <si>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</si>
  <si>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</si>
  <si>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</si>
  <si>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</si>
  <si>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</si>
  <si>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</si>
  <si>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</si>
  <si>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</si>
  <si>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</si>
  <si>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</si>
  <si>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</si>
  <si>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</si>
  <si>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</si>
  <si>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</si>
  <si>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</si>
  <si>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</si>
  <si>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</si>
  <si>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</si>
  <si>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</si>
  <si>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</si>
  <si>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</si>
  <si>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Итого</t>
  </si>
  <si>
    <t>Национальная оборона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</si>
  <si>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</si>
  <si>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</si>
  <si>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</si>
  <si>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Приложение 3</t>
  </si>
  <si>
    <t>Расходы бюджета муниципального образования поселок Боровский по</t>
  </si>
  <si>
    <t>Обеспечение пожарной безопасности</t>
  </si>
  <si>
    <t>Рз</t>
  </si>
  <si>
    <t>ВР</t>
  </si>
  <si>
    <t>Общегосударственные вопросы, всего</t>
  </si>
  <si>
    <t>Прочая закупка товаров, работ и услуг для муниципальных нужд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</si>
  <si>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</si>
  <si>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Иные бюджетные ассигнования</t>
  </si>
  <si>
    <t>Мобилизационная 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</si>
  <si>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</si>
  <si>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</si>
  <si>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</si>
  <si>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 и кинематография, всего</t>
  </si>
  <si>
    <t>Социальная политика, всего</t>
  </si>
  <si>
    <t>Доплаты к пенсиям муниципальных служащих</t>
  </si>
  <si>
    <t>Физическая культура и спорт</t>
  </si>
  <si>
    <t>Администрация муниципального образования поселок Боровский</t>
  </si>
  <si>
    <t>Утвержденный бюджет</t>
  </si>
  <si>
    <t>Уточненный бюджет</t>
  </si>
  <si>
    <t>Администратор</t>
  </si>
  <si>
    <t>066</t>
  </si>
  <si>
    <t>00</t>
  </si>
  <si>
    <t>Приложение 4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</si>
  <si>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</si>
  <si>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</si>
  <si>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</si>
  <si>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</si>
  <si>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</si>
  <si>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</si>
  <si>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</si>
  <si>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</si>
  <si>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</si>
  <si>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</si>
  <si>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</si>
  <si>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</si>
  <si>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</si>
  <si>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</si>
  <si>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Прочие поступления от денежных взысканий (штрафов) и
 иных сумм в возмещение ущерба
</t>
  </si>
  <si>
    <t>ШТРАФЫ, САНКЦИИ, ВОЗМЕЩЕНИЕ УЩЕРБА</t>
  </si>
  <si>
    <t xml:space="preserve">Доходы бюджетов поселений  от
возврата           бюджетными
учреждениями         остатков
субсидий прошлых лет         
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</si>
  <si>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</si>
  <si>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</si>
  <si>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</si>
  <si>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</si>
  <si>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</si>
  <si>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</si>
  <si>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r>
      <t>Глава местной администрации (исполнительно-распорядительного органа местной администрации),</t>
    </r>
    <r>
      <rPr>
        <sz val="12"/>
        <color rgb="FF000000"/>
        <rFont val="Times New Roman"/>
        <family val="1"/>
        <charset val="204"/>
      </rPr>
      <t xml:space="preserve"> в рамках программы «Развитие муниципальной службы в муниципальном  образовании поселок Боровский»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</si>
  <si>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</si>
  <si>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 xml:space="preserve">Центральный аппарат (обеспечение деятельности органов местного самоуправления), </t>
    </r>
    <r>
      <rPr>
        <sz val="12"/>
        <color rgb="FF000000"/>
        <rFont val="Times New Roman"/>
        <family val="1"/>
        <charset val="204"/>
      </rPr>
      <t>в рамках программы «Развитие муниципальной службы в муниципальном  образовании поселок Боровский»</t>
    </r>
  </si>
  <si>
    <t>Закупка товаров, работ и услуг для государственных (муниципальных) нужд</t>
  </si>
  <si>
    <r>
      <t xml:space="preserve">Центральный аппарат (обеспечение деятельности органов местного самоуправления), </t>
    </r>
    <r>
      <rPr>
        <sz val="12"/>
        <color rgb="FF000000"/>
        <rFont val="Times New Roman"/>
        <family val="1"/>
        <charset val="204"/>
      </rPr>
      <t>в рамках программы «Повышение эффективности управления и распоряжения собственностью муниципального образования поселок Боровский»</t>
    </r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</si>
  <si>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</si>
  <si>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Межбюджетные трансферты</t>
  </si>
  <si>
    <r>
      <t>Выполнение других обязательств органов местного самоуправления,</t>
    </r>
    <r>
      <rPr>
        <sz val="12"/>
        <color rgb="FF000000"/>
        <rFont val="Times New Roman"/>
        <family val="1"/>
        <charset val="204"/>
      </rPr>
      <t xml:space="preserve"> в рамках реализации программы «Повышение эффективности управления и распоряжения собственностью муниципального образования поселок Боровский»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</si>
  <si>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в рамках реализации программы </t>
    </r>
    <r>
      <rPr>
        <sz val="12"/>
        <color rgb="FF000000"/>
        <rFont val="Times New Roman"/>
        <family val="1"/>
        <charset val="204"/>
      </rPr>
      <t>«Обеспечение безопасности жизнедеятельности на территории поселка Боровский»</t>
    </r>
  </si>
  <si>
    <r>
      <t xml:space="preserve">Обеспечение функционирования подразделений добровольной пожарной охраны, в рамках реализации программы </t>
    </r>
    <r>
      <rPr>
        <sz val="12"/>
        <color rgb="FF000000"/>
        <rFont val="Times New Roman"/>
        <family val="1"/>
        <charset val="204"/>
      </rPr>
      <t xml:space="preserve"> «Обеспечение безопасности жизнедеятельности на территории поселка Боровский»</t>
    </r>
  </si>
  <si>
    <r>
      <t xml:space="preserve">Обеспечение деятельности народных дружин, в рамках реализации программы </t>
    </r>
    <r>
      <rPr>
        <sz val="12"/>
        <color rgb="FF000000"/>
        <rFont val="Times New Roman"/>
        <family val="1"/>
        <charset val="204"/>
      </rPr>
      <t>«Обеспечение безопасности жизнедеятельности на территории поселка Боровский»</t>
    </r>
  </si>
  <si>
    <t>Национальная экономика, всего</t>
  </si>
  <si>
    <r>
      <t>Отдельные мероприятия, осуществляемые в рамках благоустройства в рамках программы «</t>
    </r>
    <r>
      <rPr>
        <sz val="12"/>
        <color rgb="FF000000"/>
        <rFont val="Times New Roman"/>
        <family val="1"/>
        <charset val="204"/>
      </rPr>
      <t>Благоустройство территории муниципального образования поселок Боровский»</t>
    </r>
  </si>
  <si>
    <r>
      <t>Мероприятия в области молодежной политики,</t>
    </r>
    <r>
      <rPr>
        <sz val="12"/>
        <color rgb="FF000000"/>
        <rFont val="Times New Roman"/>
        <family val="1"/>
        <charset val="204"/>
      </rPr>
      <t xml:space="preserve"> в рамках реализации программы «Основные направления развития молодежной политики в муниципальном  образовании поселок Боровский»</t>
    </r>
  </si>
  <si>
    <r>
      <t xml:space="preserve">Обеспечение деятельности подведомственных учреждений (учреждения культуры), в рамках </t>
    </r>
    <r>
      <rPr>
        <sz val="12"/>
        <color rgb="FF000000"/>
        <rFont val="Times New Roman"/>
        <family val="1"/>
        <charset val="204"/>
      </rPr>
      <t>программы «Основные направления развития культурно-досуговой деятельности в муниципальном образовании поселок Боровский»</t>
    </r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</si>
  <si>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</si>
  <si>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</si>
  <si>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r>
      <t>Обеспечение деятельности подведомственных учреждений (учреждения физкультуры и спорта),</t>
    </r>
    <r>
      <rPr>
        <sz val="12"/>
        <color rgb="FF000000"/>
        <rFont val="Times New Roman"/>
        <family val="1"/>
        <charset val="204"/>
      </rPr>
      <t xml:space="preserve"> в рамках программы «Основные направления развития физической культуры  и спорта в муниципальном образовании поселок Боровский»</t>
    </r>
  </si>
  <si>
    <t xml:space="preserve">    Пр</t>
  </si>
  <si>
    <t>ЦСР</t>
  </si>
  <si>
    <t>01 0 7029</t>
  </si>
  <si>
    <t>02 0 7029</t>
  </si>
  <si>
    <t>03 0 7031</t>
  </si>
  <si>
    <t>03 0 7025</t>
  </si>
  <si>
    <t>03 0 7026</t>
  </si>
  <si>
    <t>05 0 9002</t>
  </si>
  <si>
    <t>Всего</t>
  </si>
  <si>
    <t>0107002</t>
  </si>
  <si>
    <t>0107004</t>
  </si>
  <si>
    <t>0207004</t>
  </si>
  <si>
    <r>
      <t>Оценка недвижимости, признание прав и регулирование отношений по государственной и муниципальной собственности,</t>
    </r>
    <r>
      <rPr>
        <sz val="12"/>
        <color rgb="FF000000"/>
        <rFont val="Times New Roman"/>
        <family val="1"/>
        <charset val="204"/>
      </rPr>
      <t xml:space="preserve"> в рамках реализации программы «Повышение эффективности управления и распоряжения собственностью муниципального образования поселок Боровский»</t>
    </r>
  </si>
  <si>
    <t>02 0 7030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</si>
  <si>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значения, в рамках программы «Основные направления развития молодежной политики в муниципальном  образовании поселок Боровский»</t>
  </si>
  <si>
    <t>Пособия, компенсации и иные социальные выплаты гражданам, кроме публичных нормативных обязательств</t>
  </si>
  <si>
    <r>
      <t xml:space="preserve">Мероприятия по землеустройству и землепользованию, </t>
    </r>
    <r>
      <rPr>
        <sz val="12"/>
        <color rgb="FF000000"/>
        <rFont val="Times New Roman"/>
        <family val="1"/>
        <charset val="204"/>
      </rPr>
      <t>в рамках реализации программы «Повышение эффективности управления и распоряжения собственностью муниципального образования поселок Боровский»</t>
    </r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</si>
  <si>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</si>
  <si>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</si>
  <si>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</si>
  <si>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</si>
  <si>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</si>
  <si>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 xml:space="preserve">по кодам классификации доходов бюджетов за 2015 год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</si>
  <si>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</si>
  <si>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</si>
  <si>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</si>
  <si>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</si>
  <si>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</si>
  <si>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</si>
  <si>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</si>
  <si>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</si>
  <si>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</si>
  <si>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</si>
  <si>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</si>
  <si>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</si>
  <si>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</si>
  <si>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</si>
  <si>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 от   продажи   земельных  участков,  находящихся в собственности сельских поселений (за    исключением     земельных участков муниципальных бюджетных и автономных учреждений)
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</si>
  <si>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</si>
  <si>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межбюджетные трансферты, передаваемые бюджетам  сельских поселений</t>
  </si>
  <si>
    <t xml:space="preserve">182 1 09 04053 10 0000 110 </t>
  </si>
  <si>
    <t>000 1 09 00000 00 0000 000</t>
  </si>
  <si>
    <t xml:space="preserve"> ЗАДОЛЖЕННОСТЬ И  ПЕРЕРАСЧЕТЫ  ПО
 ОТМЕНЕННЫМ 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</si>
  <si>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</si>
  <si>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года), мобилизуемый на территориях сельских поселений</t>
  </si>
  <si>
    <t>000 1 09 04000 00 0000 110</t>
  </si>
  <si>
    <t>000 1 00 00000 00 0000 000</t>
  </si>
  <si>
    <t>000 1 01 00000 00 0000 000</t>
  </si>
  <si>
    <t>182 1 01 02020 01 0000 110</t>
  </si>
  <si>
    <t>182 1 01 02030 01 0000 110</t>
  </si>
  <si>
    <t>182 1 01 02040 01 0000 110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</si>
  <si>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</si>
  <si>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</si>
  <si>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</si>
  <si>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</si>
  <si>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</si>
  <si>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</si>
  <si>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</si>
  <si>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</si>
  <si>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</si>
  <si>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</si>
  <si>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</si>
  <si>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</si>
  <si>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</si>
  <si>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000 1 14 00000 00 0000 000</t>
  </si>
  <si>
    <t>000 1 14 02000 00 0000 000</t>
  </si>
  <si>
    <t>000 1 14 020501 0 0000 410</t>
  </si>
  <si>
    <t>066  1 14 02053 10 0000 410</t>
  </si>
  <si>
    <t>000 1 14 06000 00 0000 430</t>
  </si>
  <si>
    <t>000 1 14 06020 00 0000 430</t>
  </si>
  <si>
    <t>066  1 14 06025 10 0000 430</t>
  </si>
  <si>
    <t>000 1 16 00000 00 0000 000</t>
  </si>
  <si>
    <t>066 1 16 90050 10 0000 140</t>
  </si>
  <si>
    <t>000 1 16 90000 00 0000 140</t>
  </si>
  <si>
    <t>000 2 00 00000 00 0000 000</t>
  </si>
  <si>
    <t>000 2 02 00000 00 0000 000</t>
  </si>
  <si>
    <t>000 2 02 01000 00 0000 151</t>
  </si>
  <si>
    <t>000 2 0201001 00 0000 151</t>
  </si>
  <si>
    <t>066 2 02 01001 10 0000 151</t>
  </si>
  <si>
    <t>000 2 02 03000 00 0000 151</t>
  </si>
  <si>
    <t>000 2 02 03010 00 0000 151</t>
  </si>
  <si>
    <t xml:space="preserve">066 2 02 03015 10 0000 151 </t>
  </si>
  <si>
    <t>000 2 02 04000 00 0000 151</t>
  </si>
  <si>
    <t>066 2 02 04999 10 0000 151</t>
  </si>
  <si>
    <t>000 2 18 00000 00 0000 000</t>
  </si>
  <si>
    <t>000 2 18 00000 00 0000 151</t>
  </si>
  <si>
    <t>066 2 18 05010 10 0000 151</t>
  </si>
  <si>
    <t>разделам и подразделам классификации расходов бюджетов за 2015 год</t>
  </si>
  <si>
    <t>Утвержденный план на 2015 год</t>
  </si>
  <si>
    <t>Уточненный план на 2015 год</t>
  </si>
  <si>
    <t>Исполнено за 2015 год</t>
  </si>
  <si>
    <t>Обеспечение проведение выборов и референдумов</t>
  </si>
  <si>
    <t xml:space="preserve">Расходы бюджета муниципального образования поселок Боровский по ведомственной структуре расходов бюджета за 2015 год </t>
  </si>
  <si>
    <t>Обеспечение проведения выборов и референдумов</t>
  </si>
  <si>
    <t>Проведение выборов и референдумов</t>
  </si>
  <si>
    <t>99 0 7001</t>
  </si>
  <si>
    <t>01 0 5118</t>
  </si>
  <si>
    <t>08 0 7700</t>
  </si>
  <si>
    <t>02 0 9616</t>
  </si>
  <si>
    <t>09 0 1953</t>
  </si>
  <si>
    <t>09 0 7522</t>
  </si>
  <si>
    <t>04 0 7600</t>
  </si>
  <si>
    <t>05 0 7018</t>
  </si>
  <si>
    <t>06 0 7005</t>
  </si>
  <si>
    <t>01 0 7020</t>
  </si>
  <si>
    <t>01 0 7027</t>
  </si>
  <si>
    <t>07 0 7007</t>
  </si>
  <si>
    <t>9909002</t>
  </si>
  <si>
    <t>04 0 7015</t>
  </si>
  <si>
    <t>02 07034</t>
  </si>
  <si>
    <r>
      <t>Выполнение других обязательств органов местного самоуправления,</t>
    </r>
    <r>
      <rPr>
        <sz val="12"/>
        <color rgb="FF000000"/>
        <rFont val="Times New Roman"/>
        <family val="1"/>
        <charset val="204"/>
      </rPr>
      <t xml:space="preserve"> в рамках реализации программы «Развитие муниципальной службы в муниципальном  образовании поселок Боровский»</t>
    </r>
  </si>
  <si>
    <r>
      <t>Осуществление первичного воинского учета на территориях, где отсутствуют военные комиссариаты</t>
    </r>
    <r>
      <rPr>
        <sz val="12"/>
        <color rgb="FF000000"/>
        <rFont val="Times New Roman"/>
        <family val="1"/>
        <charset val="204"/>
      </rPr>
      <t xml:space="preserve"> в рамках программы «Развитие муниципальной службы в муниципальном  образовании поселок Боровский»</t>
    </r>
  </si>
  <si>
    <r>
      <t>Поддержка дорожного хозяйства в рамках программы «</t>
    </r>
    <r>
      <rPr>
        <sz val="12"/>
        <color rgb="FF000000"/>
        <rFont val="Times New Roman"/>
        <family val="1"/>
        <charset val="204"/>
      </rPr>
      <t xml:space="preserve">Содержание автомобильных дорог муниципального образования поселок Боровский» </t>
    </r>
  </si>
  <si>
    <r>
      <t>Уплата ежемесячных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домах,</t>
    </r>
    <r>
      <rPr>
        <sz val="12"/>
        <color rgb="FF000000"/>
        <rFont val="Times New Roman"/>
        <family val="1"/>
        <charset val="204"/>
      </rPr>
      <t xml:space="preserve"> в рамках реализации программы «Повышение эффективности управления и распоряжения собственностью муниципального образования поселок Боровский»</t>
    </r>
  </si>
  <si>
    <r>
      <t xml:space="preserve">Капитальный ремонт, ремонт объектов теплоснабжения, энергоснабжения, водоснабжения и водоотведения, газоснабжения </t>
    </r>
    <r>
      <rPr>
        <sz val="12"/>
        <color theme="1"/>
        <rFont val="Times New Roman"/>
        <family val="1"/>
        <charset val="204"/>
      </rPr>
      <t>в рамках программы «Строительство, м</t>
    </r>
    <r>
      <rPr>
        <sz val="12"/>
        <color rgb="FF000000"/>
        <rFont val="Times New Roman"/>
        <family val="1"/>
        <charset val="204"/>
      </rPr>
      <t>одернизация и капитальный ремонт объектов коммунальной инфраструктуры муниципального образования поселок Боровский»</t>
    </r>
  </si>
  <si>
    <r>
      <t>Мероприятия в области коммунального хозяйства в рамках программы «Строительство, м</t>
    </r>
    <r>
      <rPr>
        <sz val="12"/>
        <color rgb="FF000000"/>
        <rFont val="Times New Roman"/>
        <family val="1"/>
        <charset val="204"/>
      </rPr>
      <t>одернизация и капитальный ремонт объектов коммунальной инфраструктуры муниципального образования поселок Боровский»</t>
    </r>
  </si>
  <si>
    <r>
      <t xml:space="preserve">Мероприятия в области культуры в рамках </t>
    </r>
    <r>
      <rPr>
        <sz val="12"/>
        <color rgb="FF000000"/>
        <rFont val="Times New Roman"/>
        <family val="1"/>
        <charset val="204"/>
      </rPr>
      <t xml:space="preserve">программы </t>
    </r>
    <r>
      <rPr>
        <sz val="12"/>
        <color theme="1"/>
        <rFont val="Times New Roman"/>
        <family val="1"/>
        <charset val="204"/>
      </rPr>
      <t>«</t>
    </r>
    <r>
      <rPr>
        <sz val="12"/>
        <color rgb="FF000000"/>
        <rFont val="Times New Roman"/>
        <family val="1"/>
        <charset val="204"/>
      </rPr>
      <t>Благоустройство территории муниципального образования поселок Боровский»</t>
    </r>
  </si>
  <si>
    <r>
      <t>Мероприятия в области социальной политики</t>
    </r>
    <r>
      <rPr>
        <sz val="12"/>
        <color rgb="FF000000"/>
        <rFont val="Times New Roman"/>
        <family val="1"/>
        <charset val="204"/>
      </rPr>
      <t xml:space="preserve"> рамках реализации программы «Развитие муниципальной службы в муниципальном  образовании поселок Боровский»</t>
    </r>
  </si>
  <si>
    <t>муниципального образования поселок Боровский за 2015год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</si>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</sst>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rgb="FF26282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3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0" xfId="1" applyFont="1" applyFill="1" applyBorder="1" applyAlignment="1" applyProtection="1">
      <alignment horizontal="centerContinuous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6" fillId="0" borderId="0" xfId="0" applyFont="1"/>
    <xf numFmtId="49" fontId="6" fillId="0" borderId="0" xfId="0" applyNumberFormat="1" applyFont="1"/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5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Font="1"/>
    <xf numFmtId="49" fontId="3" fillId="2" borderId="1" xfId="0" applyNumberFormat="1" applyFont="1" applyFill="1" applyBorder="1" applyAlignment="1">
      <alignment vertical="top" wrapText="1"/>
    </xf>
    <xf numFmtId="49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/>
    </xf>
    <xf numFmtId="165" fontId="3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6" fillId="0" borderId="1" xfId="0" applyFont="1" applyBorder="1" applyAlignment="1">
      <alignment vertical="center" wrapText="1"/>
    </xf>
    <xf numFmtId="166" fontId="2" fillId="0" borderId="1" xfId="1" applyNumberFormat="1" applyFont="1" applyFill="1" applyBorder="1" applyAlignment="1" applyProtection="1">
      <alignment vertical="top"/>
    </xf>
    <xf numFmtId="0" fontId="13" fillId="0" borderId="0" xfId="0" applyFont="1"/>
    <xf numFmtId="0" fontId="2" fillId="0" borderId="0" xfId="1" applyFont="1" applyBorder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0" fontId="0" fillId="4" borderId="0" xfId="0" applyFill="1"/>
    <xf numFmtId="0" fontId="14" fillId="0" borderId="0" xfId="0" applyFont="1"/>
    <xf numFmtId="49" fontId="3" fillId="4" borderId="1" xfId="1" applyNumberFormat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/>
    </xf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5" fillId="3" borderId="1" xfId="0" applyFont="1" applyFill="1" applyBorder="1" applyAlignment="1">
      <alignment horizontal="justify"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right" vertical="top" wrapText="1"/>
    </xf>
    <xf numFmtId="0" fontId="2" fillId="0" borderId="0" xfId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="66" zoomScaleNormal="66" workbookViewId="0">
      <selection activeCell="B17" sqref="B17"/>
    </sheetView>
  </sheetViews>
  <sheetFormatPr defaultRowHeight="15" x14ac:dyDescent="0.25"/>
  <cols>
    <col min="1" max="1" width="32" customWidth="1"/>
    <col min="2" max="2" width="37" customWidth="1"/>
    <col min="3" max="3" width="11.28515625" customWidth="1"/>
    <col min="4" max="4" width="12.28515625" customWidth="1"/>
    <col min="5" max="5" width="34.42578125" customWidth="1"/>
  </cols>
  <sheetData>
    <row r="1" spans="1:4" x14ac:dyDescent="0.25">
      <c r="C1" t="s">
        <v>25</v>
      </c>
    </row>
    <row r="2" spans="1:4" hidden="1" x14ac:dyDescent="0.25">
      <c r="C2" t="s">
        <v>26</v>
      </c>
    </row>
    <row r="3" spans="1:4" hidden="1" x14ac:dyDescent="0.25">
      <c r="C3" t="s">
        <v>27</v>
      </c>
    </row>
    <row r="4" spans="1:4" ht="15.75" x14ac:dyDescent="0.25">
      <c r="A4" s="91" t="s">
        <v>28</v>
      </c>
      <c r="B4" s="91"/>
      <c r="C4" s="91"/>
      <c r="D4" s="91"/>
    </row>
    <row r="5" spans="1:4" ht="15.75" x14ac:dyDescent="0.25">
      <c r="A5" s="1"/>
      <c r="B5" s="52" t="s">
        <v>172</v>
      </c>
      <c r="C5" s="2"/>
      <c r="D5" s="3"/>
    </row>
    <row r="6" spans="1:4" ht="15.75" x14ac:dyDescent="0.25">
      <c r="A6" s="2"/>
      <c r="B6" s="2"/>
      <c r="C6" s="2"/>
      <c r="D6" s="4" t="s">
        <v>0</v>
      </c>
    </row>
    <row r="7" spans="1:4" ht="38.25" customHeight="1" x14ac:dyDescent="0.25">
      <c r="A7" s="65" t="s">
        <v>1</v>
      </c>
      <c r="B7" s="65" t="s">
        <v>2</v>
      </c>
      <c r="C7" s="65" t="s">
        <v>24</v>
      </c>
      <c r="D7" s="66" t="s">
        <v>3</v>
      </c>
    </row>
    <row r="8" spans="1:4" ht="40.5" customHeight="1" x14ac:dyDescent="0.25">
      <c r="A8" s="40" t="s">
        <v>196</v>
      </c>
      <c r="B8" s="41" t="s">
        <v>5</v>
      </c>
      <c r="C8" s="42">
        <f>C9+C15+C26+C32+C36+C43+C23</f>
        <v>44185</v>
      </c>
      <c r="D8" s="42">
        <f>D9+D15+D26+D32+D36+D43+D23</f>
        <v>45007</v>
      </c>
    </row>
    <row r="9" spans="1:4" s="51" customFormat="1" ht="32.25" customHeight="1" x14ac:dyDescent="0.25">
      <c r="A9" s="40" t="s">
        <v>197</v>
      </c>
      <c r="B9" s="41" t="s">
        <v>6</v>
      </c>
      <c r="C9" s="42">
        <f>C10</f>
        <v>3650</v>
      </c>
      <c r="D9" s="42">
        <f>D10</f>
        <v>3797</v>
      </c>
    </row>
    <row r="10" spans="1:4" ht="23.25" customHeight="1" x14ac:dyDescent="0.25">
      <c r="A10" s="43" t="s">
        <v>7</v>
      </c>
      <c r="B10" s="44" t="s">
        <v>8</v>
      </c>
      <c r="C10" s="45">
        <f>C11+C12+C14+C13</f>
        <v>3650</v>
      </c>
      <c r="D10" s="45">
        <f>D11+D12+D14+D13</f>
        <v>3797</v>
      </c>
    </row>
    <row r="11" spans="1:4" ht="159.75" customHeight="1" x14ac:dyDescent="0.25">
      <c r="A11" s="43" t="s">
        <v>9</v>
      </c>
      <c r="B11" s="44" t="s">
        <v>173</v>
      </c>
      <c r="C11" s="45">
        <v>3545</v>
      </c>
      <c r="D11" s="46">
        <v>3692</v>
      </c>
    </row>
    <row r="12" spans="1:4" ht="247.5" customHeight="1" x14ac:dyDescent="0.25">
      <c r="A12" s="43" t="s">
        <v>198</v>
      </c>
      <c r="B12" s="47" t="s">
        <v>174</v>
      </c>
      <c r="C12" s="45">
        <v>8</v>
      </c>
      <c r="D12" s="46">
        <v>8</v>
      </c>
    </row>
    <row r="13" spans="1:4" ht="101.25" customHeight="1" x14ac:dyDescent="0.25">
      <c r="A13" s="43" t="s">
        <v>199</v>
      </c>
      <c r="B13" s="44" t="s">
        <v>29</v>
      </c>
      <c r="C13" s="45">
        <v>31</v>
      </c>
      <c r="D13" s="46">
        <v>31</v>
      </c>
    </row>
    <row r="14" spans="1:4" ht="185.25" customHeight="1" x14ac:dyDescent="0.25">
      <c r="A14" s="43" t="s">
        <v>200</v>
      </c>
      <c r="B14" s="47" t="s">
        <v>30</v>
      </c>
      <c r="C14" s="45">
        <v>66</v>
      </c>
      <c r="D14" s="46">
        <v>66</v>
      </c>
    </row>
    <row r="15" spans="1:4" s="51" customFormat="1" ht="15.75" x14ac:dyDescent="0.25">
      <c r="A15" s="40" t="s">
        <v>10</v>
      </c>
      <c r="B15" s="41" t="s">
        <v>11</v>
      </c>
      <c r="C15" s="42">
        <f>C16+C18</f>
        <v>31349</v>
      </c>
      <c r="D15" s="42">
        <f>D16+D18</f>
        <v>31939</v>
      </c>
    </row>
    <row r="16" spans="1:4" ht="31.5" x14ac:dyDescent="0.25">
      <c r="A16" s="43" t="s">
        <v>201</v>
      </c>
      <c r="B16" s="44" t="s">
        <v>12</v>
      </c>
      <c r="C16" s="45">
        <f>C17</f>
        <v>1150</v>
      </c>
      <c r="D16" s="45">
        <f>D17</f>
        <v>1169</v>
      </c>
    </row>
    <row r="17" spans="1:8" ht="98.25" customHeight="1" x14ac:dyDescent="0.25">
      <c r="A17" s="43" t="s">
        <v>202</v>
      </c>
      <c r="B17" s="44" t="s">
        <v>175</v>
      </c>
      <c r="C17" s="45">
        <v>1150</v>
      </c>
      <c r="D17" s="46">
        <v>1169</v>
      </c>
    </row>
    <row r="18" spans="1:8" ht="15.75" x14ac:dyDescent="0.25">
      <c r="A18" s="43" t="s">
        <v>203</v>
      </c>
      <c r="B18" s="44" t="s">
        <v>13</v>
      </c>
      <c r="C18" s="45">
        <f>C19+C21</f>
        <v>30199</v>
      </c>
      <c r="D18" s="45">
        <f>D19+D21</f>
        <v>30770</v>
      </c>
    </row>
    <row r="19" spans="1:8" ht="25.5" customHeight="1" x14ac:dyDescent="0.25">
      <c r="A19" s="43" t="s">
        <v>177</v>
      </c>
      <c r="B19" s="44" t="s">
        <v>176</v>
      </c>
      <c r="C19" s="45">
        <f>C20</f>
        <v>25022</v>
      </c>
      <c r="D19" s="45">
        <f>D20</f>
        <v>25022</v>
      </c>
    </row>
    <row r="20" spans="1:8" ht="72" customHeight="1" x14ac:dyDescent="0.25">
      <c r="A20" s="43" t="s">
        <v>178</v>
      </c>
      <c r="B20" s="44" t="s">
        <v>179</v>
      </c>
      <c r="C20" s="45">
        <v>25022</v>
      </c>
      <c r="D20" s="46">
        <v>25022</v>
      </c>
      <c r="H20">
        <v>5</v>
      </c>
    </row>
    <row r="21" spans="1:8" ht="36.75" customHeight="1" x14ac:dyDescent="0.25">
      <c r="A21" s="43" t="s">
        <v>180</v>
      </c>
      <c r="B21" s="44" t="s">
        <v>181</v>
      </c>
      <c r="C21" s="45">
        <f>C22</f>
        <v>5177</v>
      </c>
      <c r="D21" s="45">
        <f>D22</f>
        <v>5748</v>
      </c>
    </row>
    <row r="22" spans="1:8" ht="74.25" customHeight="1" x14ac:dyDescent="0.25">
      <c r="A22" s="43" t="s">
        <v>182</v>
      </c>
      <c r="B22" s="44" t="s">
        <v>183</v>
      </c>
      <c r="C22" s="45">
        <v>5177</v>
      </c>
      <c r="D22" s="46">
        <v>5748</v>
      </c>
    </row>
    <row r="23" spans="1:8" ht="84.75" customHeight="1" x14ac:dyDescent="0.25">
      <c r="A23" s="40" t="s">
        <v>191</v>
      </c>
      <c r="B23" s="41" t="s">
        <v>192</v>
      </c>
      <c r="C23" s="42">
        <f>C24</f>
        <v>-6</v>
      </c>
      <c r="D23" s="42">
        <f>D24</f>
        <v>-6</v>
      </c>
    </row>
    <row r="24" spans="1:8" ht="17.25" customHeight="1" x14ac:dyDescent="0.25">
      <c r="A24" s="43" t="s">
        <v>195</v>
      </c>
      <c r="B24" s="44" t="s">
        <v>193</v>
      </c>
      <c r="C24" s="45">
        <f>C25</f>
        <v>-6</v>
      </c>
      <c r="D24" s="45">
        <f>D25</f>
        <v>-6</v>
      </c>
    </row>
    <row r="25" spans="1:8" ht="82.5" customHeight="1" x14ac:dyDescent="0.25">
      <c r="A25" s="43" t="s">
        <v>190</v>
      </c>
      <c r="B25" s="44" t="s">
        <v>194</v>
      </c>
      <c r="C25" s="45">
        <v>-6</v>
      </c>
      <c r="D25" s="46">
        <v>-6</v>
      </c>
    </row>
    <row r="26" spans="1:8" s="51" customFormat="1" ht="110.25" x14ac:dyDescent="0.25">
      <c r="A26" s="40" t="s">
        <v>205</v>
      </c>
      <c r="B26" s="41" t="s">
        <v>14</v>
      </c>
      <c r="C26" s="42">
        <f>C27</f>
        <v>2080</v>
      </c>
      <c r="D26" s="42">
        <f>D27</f>
        <v>2109</v>
      </c>
    </row>
    <row r="27" spans="1:8" ht="287.25" customHeight="1" x14ac:dyDescent="0.25">
      <c r="A27" s="43" t="s">
        <v>204</v>
      </c>
      <c r="B27" s="47" t="s">
        <v>31</v>
      </c>
      <c r="C27" s="45">
        <f>C28+C30</f>
        <v>2080</v>
      </c>
      <c r="D27" s="45">
        <f>D28+D30</f>
        <v>2109</v>
      </c>
      <c r="E27" s="67"/>
    </row>
    <row r="28" spans="1:8" ht="144.75" customHeight="1" x14ac:dyDescent="0.25">
      <c r="A28" s="58" t="s">
        <v>206</v>
      </c>
      <c r="B28" s="47" t="s">
        <v>168</v>
      </c>
      <c r="C28" s="45">
        <f>C29</f>
        <v>4</v>
      </c>
      <c r="D28" s="45">
        <f>D29</f>
        <v>4</v>
      </c>
    </row>
    <row r="29" spans="1:8" ht="151.5" customHeight="1" x14ac:dyDescent="0.25">
      <c r="A29" s="58" t="s">
        <v>207</v>
      </c>
      <c r="B29" s="60" t="s">
        <v>171</v>
      </c>
      <c r="C29" s="45">
        <v>4</v>
      </c>
      <c r="D29" s="45">
        <v>4</v>
      </c>
    </row>
    <row r="30" spans="1:8" ht="99" customHeight="1" x14ac:dyDescent="0.25">
      <c r="A30" s="43" t="s">
        <v>208</v>
      </c>
      <c r="B30" s="60" t="s">
        <v>169</v>
      </c>
      <c r="C30" s="45">
        <f>C31</f>
        <v>2076</v>
      </c>
      <c r="D30" s="45">
        <f>D31</f>
        <v>2105</v>
      </c>
    </row>
    <row r="31" spans="1:8" ht="90" customHeight="1" x14ac:dyDescent="0.25">
      <c r="A31" s="43" t="s">
        <v>209</v>
      </c>
      <c r="B31" s="44" t="s">
        <v>184</v>
      </c>
      <c r="C31" s="45">
        <v>2076</v>
      </c>
      <c r="D31" s="46">
        <v>2105</v>
      </c>
    </row>
    <row r="32" spans="1:8" s="51" customFormat="1" ht="63" x14ac:dyDescent="0.25">
      <c r="A32" s="40" t="s">
        <v>210</v>
      </c>
      <c r="B32" s="41" t="s">
        <v>15</v>
      </c>
      <c r="C32" s="42">
        <f t="shared" ref="C32:D34" si="0">C33</f>
        <v>280</v>
      </c>
      <c r="D32" s="42">
        <f t="shared" si="0"/>
        <v>336</v>
      </c>
    </row>
    <row r="33" spans="1:4" ht="31.5" customHeight="1" x14ac:dyDescent="0.25">
      <c r="A33" s="43" t="s">
        <v>211</v>
      </c>
      <c r="B33" s="44" t="s">
        <v>32</v>
      </c>
      <c r="C33" s="45">
        <f t="shared" si="0"/>
        <v>280</v>
      </c>
      <c r="D33" s="45">
        <f t="shared" si="0"/>
        <v>336</v>
      </c>
    </row>
    <row r="34" spans="1:4" ht="30.75" customHeight="1" x14ac:dyDescent="0.25">
      <c r="A34" s="43" t="s">
        <v>212</v>
      </c>
      <c r="B34" s="44" t="s">
        <v>33</v>
      </c>
      <c r="C34" s="45">
        <f t="shared" si="0"/>
        <v>280</v>
      </c>
      <c r="D34" s="45">
        <f t="shared" si="0"/>
        <v>336</v>
      </c>
    </row>
    <row r="35" spans="1:4" ht="47.25" x14ac:dyDescent="0.25">
      <c r="A35" s="43" t="s">
        <v>213</v>
      </c>
      <c r="B35" s="44" t="s">
        <v>185</v>
      </c>
      <c r="C35" s="45">
        <v>280</v>
      </c>
      <c r="D35" s="46">
        <v>336</v>
      </c>
    </row>
    <row r="36" spans="1:4" s="51" customFormat="1" ht="47.25" customHeight="1" x14ac:dyDescent="0.25">
      <c r="A36" s="40" t="s">
        <v>214</v>
      </c>
      <c r="B36" s="41" t="s">
        <v>16</v>
      </c>
      <c r="C36" s="42">
        <f>C37+C40</f>
        <v>6801</v>
      </c>
      <c r="D36" s="42">
        <f>D37+D40</f>
        <v>6801</v>
      </c>
    </row>
    <row r="37" spans="1:4" ht="176.25" customHeight="1" x14ac:dyDescent="0.25">
      <c r="A37" s="43" t="s">
        <v>215</v>
      </c>
      <c r="B37" s="44" t="s">
        <v>17</v>
      </c>
      <c r="C37" s="45">
        <f>C38</f>
        <v>5614</v>
      </c>
      <c r="D37" s="45">
        <f>D38</f>
        <v>5614</v>
      </c>
    </row>
    <row r="38" spans="1:4" ht="177.75" customHeight="1" x14ac:dyDescent="0.25">
      <c r="A38" s="43" t="s">
        <v>216</v>
      </c>
      <c r="B38" s="47" t="s">
        <v>34</v>
      </c>
      <c r="C38" s="45">
        <f>C39</f>
        <v>5614</v>
      </c>
      <c r="D38" s="45">
        <f>D39</f>
        <v>5614</v>
      </c>
    </row>
    <row r="39" spans="1:4" ht="198" customHeight="1" x14ac:dyDescent="0.25">
      <c r="A39" s="43" t="s">
        <v>217</v>
      </c>
      <c r="B39" s="47" t="s">
        <v>186</v>
      </c>
      <c r="C39" s="45">
        <v>5614</v>
      </c>
      <c r="D39" s="46">
        <v>5614</v>
      </c>
    </row>
    <row r="40" spans="1:4" ht="110.25" customHeight="1" x14ac:dyDescent="0.25">
      <c r="A40" s="43" t="s">
        <v>218</v>
      </c>
      <c r="B40" s="44" t="s">
        <v>18</v>
      </c>
      <c r="C40" s="45">
        <f>C41</f>
        <v>1187</v>
      </c>
      <c r="D40" s="45">
        <f>D41</f>
        <v>1187</v>
      </c>
    </row>
    <row r="41" spans="1:4" ht="128.25" customHeight="1" x14ac:dyDescent="0.25">
      <c r="A41" s="39" t="s">
        <v>219</v>
      </c>
      <c r="B41" s="44" t="s">
        <v>122</v>
      </c>
      <c r="C41" s="45">
        <f>C42</f>
        <v>1187</v>
      </c>
      <c r="D41" s="45">
        <f>D42</f>
        <v>1187</v>
      </c>
    </row>
    <row r="42" spans="1:4" ht="117.75" customHeight="1" x14ac:dyDescent="0.25">
      <c r="A42" s="39" t="s">
        <v>220</v>
      </c>
      <c r="B42" s="44" t="s">
        <v>187</v>
      </c>
      <c r="C42" s="45">
        <v>1187</v>
      </c>
      <c r="D42" s="46">
        <v>1187</v>
      </c>
    </row>
    <row r="43" spans="1:4" ht="40.5" customHeight="1" x14ac:dyDescent="0.25">
      <c r="A43" s="40" t="s">
        <v>221</v>
      </c>
      <c r="B43" s="61" t="s">
        <v>124</v>
      </c>
      <c r="C43" s="42">
        <f>C44</f>
        <v>31</v>
      </c>
      <c r="D43" s="42">
        <f>D44</f>
        <v>31</v>
      </c>
    </row>
    <row r="44" spans="1:4" ht="53.25" customHeight="1" x14ac:dyDescent="0.25">
      <c r="A44" s="39" t="s">
        <v>223</v>
      </c>
      <c r="B44" s="37" t="s">
        <v>123</v>
      </c>
      <c r="C44" s="45">
        <f>C45</f>
        <v>31</v>
      </c>
      <c r="D44" s="45">
        <f>D45</f>
        <v>31</v>
      </c>
    </row>
    <row r="45" spans="1:4" ht="84.75" customHeight="1" x14ac:dyDescent="0.25">
      <c r="A45" s="39" t="s">
        <v>222</v>
      </c>
      <c r="B45" s="37" t="s">
        <v>188</v>
      </c>
      <c r="C45" s="45">
        <v>31</v>
      </c>
      <c r="D45" s="46">
        <v>31</v>
      </c>
    </row>
    <row r="46" spans="1:4" ht="42.75" customHeight="1" x14ac:dyDescent="0.25">
      <c r="A46" s="59" t="s">
        <v>224</v>
      </c>
      <c r="B46" s="41" t="s">
        <v>170</v>
      </c>
      <c r="C46" s="42">
        <f>C47+C56</f>
        <v>95604</v>
      </c>
      <c r="D46" s="42">
        <f>D47+D56</f>
        <v>21770</v>
      </c>
    </row>
    <row r="47" spans="1:4" ht="78.75" x14ac:dyDescent="0.25">
      <c r="A47" s="59" t="s">
        <v>225</v>
      </c>
      <c r="B47" s="41" t="s">
        <v>19</v>
      </c>
      <c r="C47" s="42">
        <f>C48+C51+C54</f>
        <v>95583</v>
      </c>
      <c r="D47" s="42">
        <f>D48+D51+D54</f>
        <v>21749</v>
      </c>
    </row>
    <row r="48" spans="1:4" ht="47.25" x14ac:dyDescent="0.25">
      <c r="A48" s="43" t="s">
        <v>226</v>
      </c>
      <c r="B48" s="44" t="s">
        <v>20</v>
      </c>
      <c r="C48" s="45">
        <f>C49</f>
        <v>395</v>
      </c>
      <c r="D48" s="45">
        <f>D49</f>
        <v>395</v>
      </c>
    </row>
    <row r="49" spans="1:4" ht="31.5" x14ac:dyDescent="0.25">
      <c r="A49" s="43" t="s">
        <v>227</v>
      </c>
      <c r="B49" s="44" t="s">
        <v>21</v>
      </c>
      <c r="C49" s="45">
        <f>C50</f>
        <v>395</v>
      </c>
      <c r="D49" s="45">
        <f>D50</f>
        <v>395</v>
      </c>
    </row>
    <row r="50" spans="1:4" ht="47.25" x14ac:dyDescent="0.25">
      <c r="A50" s="43" t="s">
        <v>228</v>
      </c>
      <c r="B50" s="44" t="s">
        <v>35</v>
      </c>
      <c r="C50" s="45">
        <v>395</v>
      </c>
      <c r="D50" s="46">
        <v>395</v>
      </c>
    </row>
    <row r="51" spans="1:4" ht="47.25" x14ac:dyDescent="0.25">
      <c r="A51" s="43" t="s">
        <v>229</v>
      </c>
      <c r="B51" s="44" t="s">
        <v>22</v>
      </c>
      <c r="C51" s="45">
        <f>C52</f>
        <v>1914</v>
      </c>
      <c r="D51" s="45">
        <f>D52</f>
        <v>1725</v>
      </c>
    </row>
    <row r="52" spans="1:4" ht="65.25" customHeight="1" x14ac:dyDescent="0.25">
      <c r="A52" s="43" t="s">
        <v>230</v>
      </c>
      <c r="B52" s="44" t="s">
        <v>36</v>
      </c>
      <c r="C52" s="45">
        <f>C53</f>
        <v>1914</v>
      </c>
      <c r="D52" s="45">
        <f>D53</f>
        <v>1725</v>
      </c>
    </row>
    <row r="53" spans="1:4" ht="67.5" customHeight="1" x14ac:dyDescent="0.25">
      <c r="A53" s="43" t="s">
        <v>231</v>
      </c>
      <c r="B53" s="44" t="s">
        <v>37</v>
      </c>
      <c r="C53" s="45">
        <v>1914</v>
      </c>
      <c r="D53" s="46">
        <v>1725</v>
      </c>
    </row>
    <row r="54" spans="1:4" ht="15.75" x14ac:dyDescent="0.25">
      <c r="A54" s="43" t="s">
        <v>232</v>
      </c>
      <c r="B54" s="44" t="s">
        <v>23</v>
      </c>
      <c r="C54" s="45">
        <f>C55</f>
        <v>93274</v>
      </c>
      <c r="D54" s="45">
        <f>D55</f>
        <v>19629</v>
      </c>
    </row>
    <row r="55" spans="1:4" ht="49.5" customHeight="1" x14ac:dyDescent="0.25">
      <c r="A55" s="43" t="s">
        <v>233</v>
      </c>
      <c r="B55" s="44" t="s">
        <v>189</v>
      </c>
      <c r="C55" s="45">
        <v>93274</v>
      </c>
      <c r="D55" s="46">
        <v>19629</v>
      </c>
    </row>
    <row r="56" spans="1:4" ht="209.25" customHeight="1" x14ac:dyDescent="0.25">
      <c r="A56" s="28" t="s">
        <v>234</v>
      </c>
      <c r="B56" s="62" t="s">
        <v>167</v>
      </c>
      <c r="C56" s="42">
        <f>C57</f>
        <v>21</v>
      </c>
      <c r="D56" s="42">
        <f>D57</f>
        <v>21</v>
      </c>
    </row>
    <row r="57" spans="1:4" ht="135" customHeight="1" x14ac:dyDescent="0.25">
      <c r="A57" s="43" t="s">
        <v>235</v>
      </c>
      <c r="B57" s="44" t="s">
        <v>126</v>
      </c>
      <c r="C57" s="45">
        <f>C58</f>
        <v>21</v>
      </c>
      <c r="D57" s="45">
        <f>D58</f>
        <v>21</v>
      </c>
    </row>
    <row r="58" spans="1:4" s="38" customFormat="1" ht="64.5" customHeight="1" x14ac:dyDescent="0.25">
      <c r="A58" s="39" t="s">
        <v>236</v>
      </c>
      <c r="B58" s="37" t="s">
        <v>125</v>
      </c>
      <c r="C58" s="45">
        <v>21</v>
      </c>
      <c r="D58" s="46">
        <v>21</v>
      </c>
    </row>
    <row r="59" spans="1:4" ht="30.75" customHeight="1" x14ac:dyDescent="0.25">
      <c r="A59" s="48"/>
      <c r="B59" s="41" t="s">
        <v>131</v>
      </c>
      <c r="C59" s="42">
        <f>C8+C46</f>
        <v>139789</v>
      </c>
      <c r="D59" s="42">
        <f>D8+D46</f>
        <v>66777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4" workbookViewId="0">
      <selection activeCell="B10" sqref="B10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21.75" x14ac:dyDescent="0.55000000000000004">
      <c r="A1" s="29"/>
      <c r="B1" s="29"/>
      <c r="C1" s="92" t="s">
        <v>108</v>
      </c>
      <c r="D1" s="92"/>
      <c r="E1" s="29"/>
      <c r="F1" s="29"/>
    </row>
    <row r="2" spans="1:6" ht="15.75" x14ac:dyDescent="0.25">
      <c r="A2" s="29"/>
      <c r="B2" s="29"/>
      <c r="C2" s="98" t="s">
        <v>26</v>
      </c>
      <c r="D2" s="98"/>
      <c r="E2" s="29"/>
      <c r="F2" s="29"/>
    </row>
    <row r="3" spans="1:6" ht="15.75" x14ac:dyDescent="0.25">
      <c r="A3" s="29"/>
      <c r="B3" s="29"/>
      <c r="C3" s="98" t="s">
        <v>27</v>
      </c>
      <c r="D3" s="98"/>
      <c r="E3" s="29"/>
      <c r="F3" s="29"/>
    </row>
    <row r="4" spans="1:6" ht="15.75" x14ac:dyDescent="0.25">
      <c r="A4" s="93" t="s">
        <v>120</v>
      </c>
      <c r="B4" s="93"/>
      <c r="C4" s="93"/>
      <c r="D4" s="93"/>
      <c r="E4" s="93"/>
      <c r="F4" s="93"/>
    </row>
    <row r="5" spans="1:6" ht="15.75" x14ac:dyDescent="0.25">
      <c r="A5" s="94" t="s">
        <v>121</v>
      </c>
      <c r="B5" s="94"/>
      <c r="C5" s="94"/>
      <c r="D5" s="94"/>
      <c r="E5" s="30"/>
      <c r="F5" s="30"/>
    </row>
    <row r="6" spans="1:6" ht="15.75" x14ac:dyDescent="0.25">
      <c r="A6" s="94" t="s">
        <v>268</v>
      </c>
      <c r="B6" s="94"/>
      <c r="C6" s="94"/>
      <c r="D6" s="94"/>
      <c r="E6" s="30"/>
      <c r="F6" s="30"/>
    </row>
    <row r="7" spans="1:6" ht="15.75" x14ac:dyDescent="0.25">
      <c r="A7" s="30"/>
      <c r="B7" s="30"/>
      <c r="C7" s="30"/>
      <c r="D7" s="30" t="s">
        <v>130</v>
      </c>
      <c r="E7" s="30"/>
      <c r="F7" s="30"/>
    </row>
    <row r="8" spans="1:6" ht="15.75" x14ac:dyDescent="0.25">
      <c r="A8" s="95" t="s">
        <v>109</v>
      </c>
      <c r="B8" s="97" t="s">
        <v>110</v>
      </c>
      <c r="C8" s="31" t="s">
        <v>111</v>
      </c>
      <c r="D8" s="31" t="s">
        <v>112</v>
      </c>
      <c r="E8" s="30"/>
      <c r="F8" s="30"/>
    </row>
    <row r="9" spans="1:6" ht="15.75" x14ac:dyDescent="0.25">
      <c r="A9" s="96"/>
      <c r="B9" s="97"/>
      <c r="C9" s="32" t="s">
        <v>269</v>
      </c>
      <c r="D9" s="33" t="s">
        <v>269</v>
      </c>
      <c r="E9" s="30"/>
      <c r="F9" s="30"/>
    </row>
    <row r="10" spans="1:6" ht="52.5" customHeight="1" x14ac:dyDescent="0.25">
      <c r="A10" s="34" t="s">
        <v>113</v>
      </c>
      <c r="B10" s="34" t="s">
        <v>114</v>
      </c>
      <c r="C10" s="63">
        <f>C11+C12</f>
        <v>23688</v>
      </c>
      <c r="D10" s="63">
        <f>D11+D12</f>
        <v>21812</v>
      </c>
      <c r="E10" s="30"/>
      <c r="F10" s="30"/>
    </row>
    <row r="11" spans="1:6" ht="50.25" customHeight="1" x14ac:dyDescent="0.25">
      <c r="A11" s="34" t="s">
        <v>115</v>
      </c>
      <c r="B11" s="34" t="s">
        <v>116</v>
      </c>
      <c r="C11" s="64">
        <v>-139789</v>
      </c>
      <c r="D11" s="64">
        <v>-66777</v>
      </c>
      <c r="E11" s="30"/>
      <c r="F11" s="30"/>
    </row>
    <row r="12" spans="1:6" ht="51.75" customHeight="1" x14ac:dyDescent="0.25">
      <c r="A12" s="34" t="s">
        <v>117</v>
      </c>
      <c r="B12" s="34" t="s">
        <v>118</v>
      </c>
      <c r="C12" s="64">
        <v>163477</v>
      </c>
      <c r="D12" s="64">
        <v>88589</v>
      </c>
      <c r="E12" s="30"/>
      <c r="F12" s="30"/>
    </row>
    <row r="13" spans="1:6" ht="52.5" customHeight="1" x14ac:dyDescent="0.25">
      <c r="A13" s="35"/>
      <c r="B13" s="36" t="s">
        <v>119</v>
      </c>
      <c r="C13" s="63">
        <f>C10</f>
        <v>23688</v>
      </c>
      <c r="D13" s="63">
        <f>D10</f>
        <v>21812</v>
      </c>
      <c r="E13" s="30"/>
      <c r="F13" s="30"/>
    </row>
    <row r="14" spans="1:6" ht="15.75" x14ac:dyDescent="0.25">
      <c r="A14" s="23"/>
      <c r="B14" s="23"/>
      <c r="C14" s="23"/>
      <c r="D14" s="23"/>
      <c r="E14" s="23"/>
      <c r="F14" s="23"/>
    </row>
    <row r="15" spans="1:6" ht="15.75" x14ac:dyDescent="0.25">
      <c r="A15" s="23"/>
      <c r="B15" s="23"/>
      <c r="C15" s="23"/>
      <c r="D15" s="23"/>
      <c r="E15" s="23"/>
      <c r="F15" s="23"/>
    </row>
  </sheetData>
  <mergeCells count="8">
    <mergeCell ref="C1:D1"/>
    <mergeCell ref="A4:F4"/>
    <mergeCell ref="A5:D5"/>
    <mergeCell ref="A6:D6"/>
    <mergeCell ref="A8:A9"/>
    <mergeCell ref="B8:B9"/>
    <mergeCell ref="C2:D2"/>
    <mergeCell ref="C3:D3"/>
  </mergeCells>
  <pageMargins left="1.1023622047244095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9" workbookViewId="0">
      <selection activeCell="H20" sqref="H20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3.42578125" customWidth="1"/>
    <col min="5" max="5" width="13" customWidth="1"/>
    <col min="6" max="6" width="13.7109375" customWidth="1"/>
  </cols>
  <sheetData>
    <row r="1" spans="1:6" x14ac:dyDescent="0.25">
      <c r="E1" t="s">
        <v>38</v>
      </c>
    </row>
    <row r="2" spans="1:6" x14ac:dyDescent="0.25">
      <c r="E2" t="s">
        <v>26</v>
      </c>
    </row>
    <row r="3" spans="1:6" x14ac:dyDescent="0.25">
      <c r="E3" t="s">
        <v>27</v>
      </c>
    </row>
    <row r="4" spans="1:6" ht="15.75" x14ac:dyDescent="0.25">
      <c r="A4" s="8" t="s">
        <v>86</v>
      </c>
      <c r="B4" s="8"/>
      <c r="C4" s="8"/>
      <c r="D4" s="9"/>
      <c r="E4" s="9"/>
      <c r="F4" s="9"/>
    </row>
    <row r="5" spans="1:6" ht="15.75" x14ac:dyDescent="0.25">
      <c r="A5" s="8" t="s">
        <v>237</v>
      </c>
      <c r="B5" s="8"/>
      <c r="C5" s="8"/>
      <c r="D5" s="9"/>
      <c r="E5" s="9"/>
      <c r="F5" s="9"/>
    </row>
    <row r="6" spans="1:6" ht="15.75" x14ac:dyDescent="0.25">
      <c r="A6" s="8"/>
      <c r="B6" s="8"/>
      <c r="C6" s="8"/>
      <c r="D6" s="8"/>
      <c r="E6" s="5"/>
      <c r="F6" s="6" t="s">
        <v>0</v>
      </c>
    </row>
    <row r="7" spans="1:6" ht="47.25" x14ac:dyDescent="0.25">
      <c r="A7" s="10" t="s">
        <v>39</v>
      </c>
      <c r="B7" s="11" t="s">
        <v>40</v>
      </c>
      <c r="C7" s="11" t="s">
        <v>41</v>
      </c>
      <c r="D7" s="10" t="s">
        <v>238</v>
      </c>
      <c r="E7" s="10" t="s">
        <v>239</v>
      </c>
      <c r="F7" s="10" t="s">
        <v>240</v>
      </c>
    </row>
    <row r="8" spans="1:6" ht="15.75" x14ac:dyDescent="0.25">
      <c r="A8" s="20">
        <v>1</v>
      </c>
      <c r="B8" s="21" t="s">
        <v>42</v>
      </c>
      <c r="C8" s="21" t="s">
        <v>4</v>
      </c>
      <c r="D8" s="21" t="s">
        <v>43</v>
      </c>
      <c r="E8" s="21" t="s">
        <v>44</v>
      </c>
      <c r="F8" s="21" t="s">
        <v>45</v>
      </c>
    </row>
    <row r="9" spans="1:6" ht="33" customHeight="1" x14ac:dyDescent="0.25">
      <c r="A9" s="13" t="s">
        <v>46</v>
      </c>
      <c r="B9" s="14" t="s">
        <v>47</v>
      </c>
      <c r="C9" s="14"/>
      <c r="D9" s="15">
        <f>D10+D13+D11+D12</f>
        <v>18768</v>
      </c>
      <c r="E9" s="15">
        <f t="shared" ref="E9:F9" si="0">E10+E13+E11+E12</f>
        <v>22454</v>
      </c>
      <c r="F9" s="15">
        <f t="shared" si="0"/>
        <v>21806</v>
      </c>
    </row>
    <row r="10" spans="1:6" ht="124.5" customHeight="1" x14ac:dyDescent="0.25">
      <c r="A10" s="16" t="s">
        <v>50</v>
      </c>
      <c r="B10" s="12" t="s">
        <v>47</v>
      </c>
      <c r="C10" s="12" t="s">
        <v>51</v>
      </c>
      <c r="D10" s="17">
        <v>16950</v>
      </c>
      <c r="E10" s="17">
        <v>17884</v>
      </c>
      <c r="F10" s="17">
        <v>17682</v>
      </c>
    </row>
    <row r="11" spans="1:6" ht="94.5" customHeight="1" x14ac:dyDescent="0.25">
      <c r="A11" s="49" t="s">
        <v>127</v>
      </c>
      <c r="B11" s="12" t="s">
        <v>47</v>
      </c>
      <c r="C11" s="12" t="s">
        <v>128</v>
      </c>
      <c r="D11" s="17">
        <v>14</v>
      </c>
      <c r="E11" s="17">
        <v>14</v>
      </c>
      <c r="F11" s="17">
        <v>14</v>
      </c>
    </row>
    <row r="12" spans="1:6" ht="31.5" customHeight="1" x14ac:dyDescent="0.25">
      <c r="A12" s="49" t="s">
        <v>241</v>
      </c>
      <c r="B12" s="12" t="s">
        <v>47</v>
      </c>
      <c r="C12" s="12" t="s">
        <v>52</v>
      </c>
      <c r="D12" s="17">
        <v>274</v>
      </c>
      <c r="E12" s="17">
        <v>334</v>
      </c>
      <c r="F12" s="17">
        <v>334</v>
      </c>
    </row>
    <row r="13" spans="1:6" ht="36" customHeight="1" x14ac:dyDescent="0.25">
      <c r="A13" s="16" t="s">
        <v>54</v>
      </c>
      <c r="B13" s="12" t="s">
        <v>47</v>
      </c>
      <c r="C13" s="12" t="s">
        <v>55</v>
      </c>
      <c r="D13" s="17">
        <v>1530</v>
      </c>
      <c r="E13" s="17">
        <v>4222</v>
      </c>
      <c r="F13" s="17">
        <v>3776</v>
      </c>
    </row>
    <row r="14" spans="1:6" ht="31.5" x14ac:dyDescent="0.25">
      <c r="A14" s="18" t="s">
        <v>83</v>
      </c>
      <c r="B14" s="14" t="s">
        <v>48</v>
      </c>
      <c r="C14" s="14"/>
      <c r="D14" s="15">
        <f>D15</f>
        <v>1887</v>
      </c>
      <c r="E14" s="15">
        <f t="shared" ref="E14:F14" si="1">E15</f>
        <v>1914</v>
      </c>
      <c r="F14" s="15">
        <f t="shared" si="1"/>
        <v>1725</v>
      </c>
    </row>
    <row r="15" spans="1:6" ht="31.5" x14ac:dyDescent="0.25">
      <c r="A15" s="7" t="s">
        <v>82</v>
      </c>
      <c r="B15" s="12" t="s">
        <v>48</v>
      </c>
      <c r="C15" s="12" t="s">
        <v>49</v>
      </c>
      <c r="D15" s="17">
        <v>1887</v>
      </c>
      <c r="E15" s="17">
        <v>1914</v>
      </c>
      <c r="F15" s="17">
        <v>1725</v>
      </c>
    </row>
    <row r="16" spans="1:6" ht="63" x14ac:dyDescent="0.25">
      <c r="A16" s="13" t="s">
        <v>56</v>
      </c>
      <c r="B16" s="14" t="s">
        <v>49</v>
      </c>
      <c r="C16" s="14"/>
      <c r="D16" s="15">
        <f>D17+D19+D18</f>
        <v>2536</v>
      </c>
      <c r="E16" s="15">
        <f t="shared" ref="E16:F16" si="2">E17+E19+E18</f>
        <v>1755</v>
      </c>
      <c r="F16" s="15">
        <f t="shared" si="2"/>
        <v>1723</v>
      </c>
    </row>
    <row r="17" spans="1:6" ht="81" customHeight="1" x14ac:dyDescent="0.25">
      <c r="A17" s="16" t="s">
        <v>57</v>
      </c>
      <c r="B17" s="12" t="s">
        <v>49</v>
      </c>
      <c r="C17" s="12" t="s">
        <v>58</v>
      </c>
      <c r="D17" s="17"/>
      <c r="E17" s="17">
        <v>75</v>
      </c>
      <c r="F17" s="17">
        <v>75</v>
      </c>
    </row>
    <row r="18" spans="1:6" ht="36" customHeight="1" x14ac:dyDescent="0.25">
      <c r="A18" s="25" t="s">
        <v>87</v>
      </c>
      <c r="B18" s="12" t="s">
        <v>49</v>
      </c>
      <c r="C18" s="12" t="s">
        <v>63</v>
      </c>
      <c r="D18" s="17">
        <v>2026</v>
      </c>
      <c r="E18" s="17">
        <v>1204</v>
      </c>
      <c r="F18" s="17">
        <v>1204</v>
      </c>
    </row>
    <row r="19" spans="1:6" ht="63" x14ac:dyDescent="0.25">
      <c r="A19" s="16" t="s">
        <v>59</v>
      </c>
      <c r="B19" s="12" t="s">
        <v>49</v>
      </c>
      <c r="C19" s="12" t="s">
        <v>60</v>
      </c>
      <c r="D19" s="17">
        <v>510</v>
      </c>
      <c r="E19" s="17">
        <v>476</v>
      </c>
      <c r="F19" s="17">
        <v>444</v>
      </c>
    </row>
    <row r="20" spans="1:6" ht="31.5" x14ac:dyDescent="0.25">
      <c r="A20" s="13" t="s">
        <v>61</v>
      </c>
      <c r="B20" s="14" t="s">
        <v>51</v>
      </c>
      <c r="C20" s="14"/>
      <c r="D20" s="15">
        <f>D21+D22</f>
        <v>0</v>
      </c>
      <c r="E20" s="15">
        <f t="shared" ref="E20:F20" si="3">E21+E22</f>
        <v>4355</v>
      </c>
      <c r="F20" s="15">
        <f t="shared" si="3"/>
        <v>4087</v>
      </c>
    </row>
    <row r="21" spans="1:6" ht="31.5" x14ac:dyDescent="0.25">
      <c r="A21" s="10" t="s">
        <v>84</v>
      </c>
      <c r="B21" s="12" t="s">
        <v>51</v>
      </c>
      <c r="C21" s="12" t="s">
        <v>58</v>
      </c>
      <c r="D21" s="17"/>
      <c r="E21" s="17">
        <v>4282</v>
      </c>
      <c r="F21" s="17">
        <v>4014</v>
      </c>
    </row>
    <row r="22" spans="1:6" ht="31.5" x14ac:dyDescent="0.25">
      <c r="A22" s="16" t="s">
        <v>64</v>
      </c>
      <c r="B22" s="12" t="s">
        <v>51</v>
      </c>
      <c r="C22" s="12" t="s">
        <v>65</v>
      </c>
      <c r="D22" s="17"/>
      <c r="E22" s="17">
        <v>73</v>
      </c>
      <c r="F22" s="17">
        <v>73</v>
      </c>
    </row>
    <row r="23" spans="1:6" ht="46.5" customHeight="1" x14ac:dyDescent="0.25">
      <c r="A23" s="13" t="s">
        <v>66</v>
      </c>
      <c r="B23" s="14" t="s">
        <v>67</v>
      </c>
      <c r="C23" s="14"/>
      <c r="D23" s="15">
        <f>D24+D25+D26</f>
        <v>9239.4</v>
      </c>
      <c r="E23" s="15">
        <f t="shared" ref="E23:F23" si="4">E24+E25+E26</f>
        <v>94028</v>
      </c>
      <c r="F23" s="15">
        <f t="shared" si="4"/>
        <v>20627</v>
      </c>
    </row>
    <row r="24" spans="1:6" ht="15.75" x14ac:dyDescent="0.25">
      <c r="A24" s="10" t="s">
        <v>68</v>
      </c>
      <c r="B24" s="12" t="s">
        <v>67</v>
      </c>
      <c r="C24" s="12" t="s">
        <v>47</v>
      </c>
      <c r="D24" s="17"/>
      <c r="E24" s="17">
        <v>625</v>
      </c>
      <c r="F24" s="17">
        <v>559</v>
      </c>
    </row>
    <row r="25" spans="1:6" ht="15.75" x14ac:dyDescent="0.25">
      <c r="A25" s="10" t="s">
        <v>69</v>
      </c>
      <c r="B25" s="12" t="s">
        <v>67</v>
      </c>
      <c r="C25" s="12" t="s">
        <v>48</v>
      </c>
      <c r="D25" s="17"/>
      <c r="E25" s="17">
        <v>74886</v>
      </c>
      <c r="F25" s="17">
        <v>1819</v>
      </c>
    </row>
    <row r="26" spans="1:6" ht="15.75" x14ac:dyDescent="0.25">
      <c r="A26" s="16" t="s">
        <v>70</v>
      </c>
      <c r="B26" s="12" t="s">
        <v>67</v>
      </c>
      <c r="C26" s="12" t="s">
        <v>49</v>
      </c>
      <c r="D26" s="17">
        <v>9239.4</v>
      </c>
      <c r="E26" s="17">
        <v>18517</v>
      </c>
      <c r="F26" s="17">
        <v>18249</v>
      </c>
    </row>
    <row r="27" spans="1:6" ht="15.75" x14ac:dyDescent="0.25">
      <c r="A27" s="13" t="s">
        <v>71</v>
      </c>
      <c r="B27" s="14" t="s">
        <v>52</v>
      </c>
      <c r="C27" s="14"/>
      <c r="D27" s="15">
        <f>D28</f>
        <v>119</v>
      </c>
      <c r="E27" s="15">
        <f t="shared" ref="E27:F27" si="5">E28</f>
        <v>896</v>
      </c>
      <c r="F27" s="15">
        <f t="shared" si="5"/>
        <v>896</v>
      </c>
    </row>
    <row r="28" spans="1:6" ht="31.5" x14ac:dyDescent="0.25">
      <c r="A28" s="10" t="s">
        <v>72</v>
      </c>
      <c r="B28" s="12" t="s">
        <v>52</v>
      </c>
      <c r="C28" s="12" t="s">
        <v>52</v>
      </c>
      <c r="D28" s="17">
        <v>119</v>
      </c>
      <c r="E28" s="17">
        <v>896</v>
      </c>
      <c r="F28" s="17">
        <v>896</v>
      </c>
    </row>
    <row r="29" spans="1:6" ht="31.5" x14ac:dyDescent="0.25">
      <c r="A29" s="13" t="s">
        <v>73</v>
      </c>
      <c r="B29" s="14" t="s">
        <v>62</v>
      </c>
      <c r="C29" s="14"/>
      <c r="D29" s="15">
        <f>D30</f>
        <v>17680.099999999999</v>
      </c>
      <c r="E29" s="15">
        <f t="shared" ref="E29:F29" si="6">E30</f>
        <v>18725</v>
      </c>
      <c r="F29" s="15">
        <f t="shared" si="6"/>
        <v>18725</v>
      </c>
    </row>
    <row r="30" spans="1:6" ht="15.75" x14ac:dyDescent="0.25">
      <c r="A30" s="10" t="s">
        <v>74</v>
      </c>
      <c r="B30" s="12" t="s">
        <v>62</v>
      </c>
      <c r="C30" s="12" t="s">
        <v>47</v>
      </c>
      <c r="D30" s="17">
        <v>17680.099999999999</v>
      </c>
      <c r="E30" s="17">
        <v>18725</v>
      </c>
      <c r="F30" s="17">
        <v>18725</v>
      </c>
    </row>
    <row r="31" spans="1:6" ht="31.5" x14ac:dyDescent="0.25">
      <c r="A31" s="13" t="s">
        <v>75</v>
      </c>
      <c r="B31" s="14" t="s">
        <v>63</v>
      </c>
      <c r="C31" s="14"/>
      <c r="D31" s="15">
        <f>D32+D33</f>
        <v>300</v>
      </c>
      <c r="E31" s="15">
        <f t="shared" ref="E31:F31" si="7">E32+E33</f>
        <v>640</v>
      </c>
      <c r="F31" s="15">
        <f t="shared" si="7"/>
        <v>639</v>
      </c>
    </row>
    <row r="32" spans="1:6" ht="15.75" x14ac:dyDescent="0.25">
      <c r="A32" s="16" t="s">
        <v>76</v>
      </c>
      <c r="B32" s="12" t="s">
        <v>63</v>
      </c>
      <c r="C32" s="12" t="s">
        <v>47</v>
      </c>
      <c r="D32" s="17">
        <v>300</v>
      </c>
      <c r="E32" s="17">
        <v>300</v>
      </c>
      <c r="F32" s="17">
        <v>300</v>
      </c>
    </row>
    <row r="33" spans="1:6" ht="31.5" x14ac:dyDescent="0.25">
      <c r="A33" s="10" t="s">
        <v>77</v>
      </c>
      <c r="B33" s="12" t="s">
        <v>63</v>
      </c>
      <c r="C33" s="12" t="s">
        <v>49</v>
      </c>
      <c r="D33" s="17"/>
      <c r="E33" s="17">
        <v>340</v>
      </c>
      <c r="F33" s="17">
        <v>339</v>
      </c>
    </row>
    <row r="34" spans="1:6" ht="31.5" x14ac:dyDescent="0.25">
      <c r="A34" s="19" t="s">
        <v>78</v>
      </c>
      <c r="B34" s="14" t="s">
        <v>53</v>
      </c>
      <c r="C34" s="14"/>
      <c r="D34" s="15">
        <f>D35</f>
        <v>10453</v>
      </c>
      <c r="E34" s="15">
        <f t="shared" ref="E34:F34" si="8">E35</f>
        <v>18710</v>
      </c>
      <c r="F34" s="15">
        <f t="shared" si="8"/>
        <v>18361</v>
      </c>
    </row>
    <row r="35" spans="1:6" ht="15.75" x14ac:dyDescent="0.25">
      <c r="A35" s="10" t="s">
        <v>79</v>
      </c>
      <c r="B35" s="12" t="s">
        <v>53</v>
      </c>
      <c r="C35" s="12" t="s">
        <v>48</v>
      </c>
      <c r="D35" s="17">
        <v>10453</v>
      </c>
      <c r="E35" s="17">
        <v>18710</v>
      </c>
      <c r="F35" s="17">
        <v>18361</v>
      </c>
    </row>
    <row r="36" spans="1:6" ht="15.75" x14ac:dyDescent="0.25">
      <c r="A36" s="19" t="s">
        <v>80</v>
      </c>
      <c r="B36" s="14"/>
      <c r="C36" s="14"/>
      <c r="D36" s="50">
        <f>D9+D14+D16+D20+D23+D27+D29+D31+D34</f>
        <v>60982.5</v>
      </c>
      <c r="E36" s="15">
        <f>E9+E14+E16+E20+E23+E27+E29+E31+E34</f>
        <v>163477</v>
      </c>
      <c r="F36" s="15">
        <f>F9+F14+F16+F20+F23+F27+F29+F31+F34</f>
        <v>88589</v>
      </c>
    </row>
    <row r="39" spans="1:6" x14ac:dyDescent="0.25">
      <c r="D39" s="22"/>
      <c r="E39" s="22"/>
      <c r="F39" s="22"/>
    </row>
  </sheetData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A86" workbookViewId="0">
      <selection activeCell="G93" sqref="G93:I93"/>
    </sheetView>
  </sheetViews>
  <sheetFormatPr defaultRowHeight="15" x14ac:dyDescent="0.25"/>
  <cols>
    <col min="1" max="1" width="35.42578125" customWidth="1"/>
    <col min="2" max="2" width="9" customWidth="1"/>
    <col min="3" max="3" width="6.42578125" customWidth="1"/>
    <col min="4" max="4" width="4.7109375" customWidth="1"/>
    <col min="5" max="5" width="11.85546875" customWidth="1"/>
    <col min="6" max="6" width="6.85546875" customWidth="1"/>
    <col min="7" max="7" width="13.28515625" customWidth="1"/>
    <col min="8" max="8" width="12.140625" customWidth="1"/>
    <col min="9" max="9" width="12" customWidth="1"/>
  </cols>
  <sheetData>
    <row r="1" spans="1:9" ht="15.75" x14ac:dyDescent="0.25">
      <c r="A1" s="23"/>
      <c r="B1" s="24"/>
      <c r="C1" s="23"/>
      <c r="D1" s="23"/>
      <c r="E1" s="23"/>
      <c r="F1" s="23"/>
      <c r="G1" s="52"/>
      <c r="H1" s="23" t="s">
        <v>85</v>
      </c>
      <c r="I1" s="23"/>
    </row>
    <row r="2" spans="1:9" ht="15.75" x14ac:dyDescent="0.25">
      <c r="A2" s="23"/>
      <c r="B2" s="24"/>
      <c r="C2" s="23"/>
      <c r="D2" s="23"/>
      <c r="E2" s="23"/>
      <c r="F2" s="23"/>
      <c r="G2" s="99" t="s">
        <v>26</v>
      </c>
      <c r="H2" s="99"/>
      <c r="I2" s="99"/>
    </row>
    <row r="3" spans="1:9" ht="15.75" x14ac:dyDescent="0.25">
      <c r="A3" s="23"/>
      <c r="B3" s="24"/>
      <c r="C3" s="23"/>
      <c r="D3" s="23"/>
      <c r="E3" s="23"/>
      <c r="F3" s="23"/>
      <c r="G3" s="52"/>
      <c r="H3" s="23" t="s">
        <v>27</v>
      </c>
      <c r="I3" s="23"/>
    </row>
    <row r="4" spans="1:9" ht="37.5" customHeight="1" x14ac:dyDescent="0.25">
      <c r="A4" s="100" t="s">
        <v>242</v>
      </c>
      <c r="B4" s="101"/>
      <c r="C4" s="101"/>
      <c r="D4" s="101"/>
      <c r="E4" s="101"/>
      <c r="F4" s="101"/>
      <c r="G4" s="101"/>
      <c r="H4" s="102"/>
      <c r="I4" s="102"/>
    </row>
    <row r="5" spans="1:9" ht="15.75" x14ac:dyDescent="0.25">
      <c r="A5" s="53"/>
      <c r="B5" s="54"/>
      <c r="C5" s="54"/>
      <c r="D5" s="54"/>
      <c r="E5" s="54"/>
      <c r="F5" s="54"/>
      <c r="G5" s="54"/>
      <c r="H5" s="55"/>
      <c r="I5" s="55" t="s">
        <v>130</v>
      </c>
    </row>
    <row r="6" spans="1:9" ht="15" customHeight="1" x14ac:dyDescent="0.25">
      <c r="A6" s="106" t="s">
        <v>39</v>
      </c>
      <c r="B6" s="103" t="s">
        <v>105</v>
      </c>
      <c r="C6" s="107" t="s">
        <v>88</v>
      </c>
      <c r="D6" s="105" t="s">
        <v>150</v>
      </c>
      <c r="E6" s="107" t="s">
        <v>151</v>
      </c>
      <c r="F6" s="107" t="s">
        <v>89</v>
      </c>
      <c r="G6" s="104" t="s">
        <v>103</v>
      </c>
      <c r="H6" s="105" t="s">
        <v>104</v>
      </c>
      <c r="I6" s="105" t="s">
        <v>129</v>
      </c>
    </row>
    <row r="7" spans="1:9" ht="34.5" customHeight="1" x14ac:dyDescent="0.25">
      <c r="A7" s="106"/>
      <c r="B7" s="103"/>
      <c r="C7" s="107"/>
      <c r="D7" s="105"/>
      <c r="E7" s="107"/>
      <c r="F7" s="107"/>
      <c r="G7" s="104"/>
      <c r="H7" s="105"/>
      <c r="I7" s="105"/>
    </row>
    <row r="8" spans="1:9" ht="48.75" customHeight="1" x14ac:dyDescent="0.25">
      <c r="A8" s="70" t="s">
        <v>102</v>
      </c>
      <c r="B8" s="87" t="s">
        <v>106</v>
      </c>
      <c r="C8" s="88"/>
      <c r="D8" s="88"/>
      <c r="E8" s="88"/>
      <c r="F8" s="88"/>
      <c r="G8" s="71">
        <f>G9+G34+G39+G49+G56+G68+G75+G81+G89</f>
        <v>60982.5</v>
      </c>
      <c r="H8" s="71">
        <f t="shared" ref="H8:I8" si="0">H9+H34+H39+H49+H56+H68+H75+H81+H89</f>
        <v>163477</v>
      </c>
      <c r="I8" s="71">
        <f t="shared" si="0"/>
        <v>88589</v>
      </c>
    </row>
    <row r="9" spans="1:9" ht="37.5" customHeight="1" x14ac:dyDescent="0.25">
      <c r="A9" s="72" t="s">
        <v>90</v>
      </c>
      <c r="B9" s="73" t="s">
        <v>106</v>
      </c>
      <c r="C9" s="81" t="s">
        <v>47</v>
      </c>
      <c r="D9" s="81" t="s">
        <v>107</v>
      </c>
      <c r="E9" s="82"/>
      <c r="F9" s="82"/>
      <c r="G9" s="26">
        <f>G10+G19+G22+G25</f>
        <v>18768</v>
      </c>
      <c r="H9" s="26">
        <f t="shared" ref="H9:I9" si="1">H10+H19+H22+H25</f>
        <v>22454</v>
      </c>
      <c r="I9" s="26">
        <f t="shared" si="1"/>
        <v>21806</v>
      </c>
    </row>
    <row r="10" spans="1:9" ht="119.25" customHeight="1" x14ac:dyDescent="0.25">
      <c r="A10" s="74" t="s">
        <v>92</v>
      </c>
      <c r="B10" s="89" t="s">
        <v>106</v>
      </c>
      <c r="C10" s="81" t="s">
        <v>47</v>
      </c>
      <c r="D10" s="81" t="s">
        <v>51</v>
      </c>
      <c r="E10" s="82"/>
      <c r="F10" s="82"/>
      <c r="G10" s="27">
        <f>G13+G11+G17</f>
        <v>16950</v>
      </c>
      <c r="H10" s="27">
        <f t="shared" ref="H10:I10" si="2">H13+H11+H17</f>
        <v>17884</v>
      </c>
      <c r="I10" s="27">
        <f t="shared" si="2"/>
        <v>17682</v>
      </c>
    </row>
    <row r="11" spans="1:9" ht="128.25" customHeight="1" x14ac:dyDescent="0.25">
      <c r="A11" s="75" t="s">
        <v>132</v>
      </c>
      <c r="B11" s="76" t="s">
        <v>106</v>
      </c>
      <c r="C11" s="83" t="s">
        <v>47</v>
      </c>
      <c r="D11" s="83" t="s">
        <v>51</v>
      </c>
      <c r="E11" s="83" t="s">
        <v>159</v>
      </c>
      <c r="F11" s="82"/>
      <c r="G11" s="90">
        <f>G12</f>
        <v>1120</v>
      </c>
      <c r="H11" s="90">
        <f>H12</f>
        <v>1746</v>
      </c>
      <c r="I11" s="90">
        <f>I12</f>
        <v>1740</v>
      </c>
    </row>
    <row r="12" spans="1:9" ht="150.75" customHeight="1" x14ac:dyDescent="0.25">
      <c r="A12" s="75" t="s">
        <v>133</v>
      </c>
      <c r="B12" s="76" t="s">
        <v>106</v>
      </c>
      <c r="C12" s="83" t="s">
        <v>47</v>
      </c>
      <c r="D12" s="83" t="s">
        <v>51</v>
      </c>
      <c r="E12" s="83" t="s">
        <v>159</v>
      </c>
      <c r="F12" s="84">
        <v>100</v>
      </c>
      <c r="G12" s="25">
        <v>1120</v>
      </c>
      <c r="H12" s="90">
        <v>1746</v>
      </c>
      <c r="I12" s="68">
        <v>1740</v>
      </c>
    </row>
    <row r="13" spans="1:9" ht="127.5" customHeight="1" x14ac:dyDescent="0.25">
      <c r="A13" s="75" t="s">
        <v>134</v>
      </c>
      <c r="B13" s="76" t="s">
        <v>106</v>
      </c>
      <c r="C13" s="83" t="s">
        <v>47</v>
      </c>
      <c r="D13" s="83" t="s">
        <v>51</v>
      </c>
      <c r="E13" s="83" t="s">
        <v>160</v>
      </c>
      <c r="F13" s="82"/>
      <c r="G13" s="25">
        <f>G14+G15+G16</f>
        <v>14717</v>
      </c>
      <c r="H13" s="25">
        <f>H14+H15+H16</f>
        <v>15121</v>
      </c>
      <c r="I13" s="25">
        <f>I14+I15+I16</f>
        <v>14997</v>
      </c>
    </row>
    <row r="14" spans="1:9" ht="138.75" customHeight="1" x14ac:dyDescent="0.25">
      <c r="A14" s="75" t="s">
        <v>133</v>
      </c>
      <c r="B14" s="76" t="s">
        <v>106</v>
      </c>
      <c r="C14" s="83" t="s">
        <v>47</v>
      </c>
      <c r="D14" s="83" t="s">
        <v>51</v>
      </c>
      <c r="E14" s="83" t="s">
        <v>160</v>
      </c>
      <c r="F14" s="84">
        <v>100</v>
      </c>
      <c r="G14" s="25">
        <v>13945</v>
      </c>
      <c r="H14" s="90">
        <v>14368</v>
      </c>
      <c r="I14" s="68">
        <v>14256</v>
      </c>
    </row>
    <row r="15" spans="1:9" ht="55.5" customHeight="1" x14ac:dyDescent="0.25">
      <c r="A15" s="75" t="s">
        <v>135</v>
      </c>
      <c r="B15" s="76" t="s">
        <v>106</v>
      </c>
      <c r="C15" s="83" t="s">
        <v>47</v>
      </c>
      <c r="D15" s="83" t="s">
        <v>51</v>
      </c>
      <c r="E15" s="83" t="s">
        <v>160</v>
      </c>
      <c r="F15" s="84">
        <v>200</v>
      </c>
      <c r="G15" s="25">
        <v>769</v>
      </c>
      <c r="H15" s="90">
        <v>750</v>
      </c>
      <c r="I15" s="68">
        <v>739</v>
      </c>
    </row>
    <row r="16" spans="1:9" ht="17.25" customHeight="1" x14ac:dyDescent="0.25">
      <c r="A16" s="75" t="s">
        <v>93</v>
      </c>
      <c r="B16" s="76" t="s">
        <v>106</v>
      </c>
      <c r="C16" s="83" t="s">
        <v>47</v>
      </c>
      <c r="D16" s="83" t="s">
        <v>51</v>
      </c>
      <c r="E16" s="83" t="s">
        <v>160</v>
      </c>
      <c r="F16" s="84">
        <v>800</v>
      </c>
      <c r="G16" s="25">
        <v>3</v>
      </c>
      <c r="H16" s="90">
        <v>3</v>
      </c>
      <c r="I16" s="68">
        <v>2</v>
      </c>
    </row>
    <row r="17" spans="1:10" ht="146.25" customHeight="1" x14ac:dyDescent="0.25">
      <c r="A17" s="49" t="s">
        <v>136</v>
      </c>
      <c r="B17" s="76" t="s">
        <v>106</v>
      </c>
      <c r="C17" s="83" t="s">
        <v>47</v>
      </c>
      <c r="D17" s="83" t="s">
        <v>51</v>
      </c>
      <c r="E17" s="83" t="s">
        <v>161</v>
      </c>
      <c r="F17" s="84"/>
      <c r="G17" s="25">
        <f>G18</f>
        <v>1113</v>
      </c>
      <c r="H17" s="25">
        <f t="shared" ref="H17:I17" si="3">H18</f>
        <v>1017</v>
      </c>
      <c r="I17" s="25">
        <f t="shared" si="3"/>
        <v>945</v>
      </c>
    </row>
    <row r="18" spans="1:10" ht="47.25" customHeight="1" x14ac:dyDescent="0.25">
      <c r="A18" s="75" t="s">
        <v>135</v>
      </c>
      <c r="B18" s="76" t="s">
        <v>106</v>
      </c>
      <c r="C18" s="83" t="s">
        <v>47</v>
      </c>
      <c r="D18" s="83" t="s">
        <v>51</v>
      </c>
      <c r="E18" s="83" t="s">
        <v>161</v>
      </c>
      <c r="F18" s="84">
        <v>200</v>
      </c>
      <c r="G18" s="25">
        <v>1113</v>
      </c>
      <c r="H18" s="90">
        <v>1017</v>
      </c>
      <c r="I18" s="68">
        <v>945</v>
      </c>
    </row>
    <row r="19" spans="1:10" ht="84.75" customHeight="1" x14ac:dyDescent="0.25">
      <c r="A19" s="74" t="s">
        <v>127</v>
      </c>
      <c r="B19" s="76" t="s">
        <v>106</v>
      </c>
      <c r="C19" s="81" t="s">
        <v>47</v>
      </c>
      <c r="D19" s="81" t="s">
        <v>128</v>
      </c>
      <c r="E19" s="81"/>
      <c r="F19" s="82"/>
      <c r="G19" s="27">
        <f>G20</f>
        <v>14</v>
      </c>
      <c r="H19" s="27">
        <f t="shared" ref="H19:I20" si="4">H20</f>
        <v>14</v>
      </c>
      <c r="I19" s="27">
        <f t="shared" si="4"/>
        <v>14</v>
      </c>
    </row>
    <row r="20" spans="1:10" ht="102" customHeight="1" x14ac:dyDescent="0.25">
      <c r="A20" s="75" t="s">
        <v>137</v>
      </c>
      <c r="B20" s="76" t="s">
        <v>106</v>
      </c>
      <c r="C20" s="83" t="s">
        <v>47</v>
      </c>
      <c r="D20" s="83" t="s">
        <v>128</v>
      </c>
      <c r="E20" s="83" t="s">
        <v>257</v>
      </c>
      <c r="F20" s="84"/>
      <c r="G20" s="25">
        <f>G21</f>
        <v>14</v>
      </c>
      <c r="H20" s="25">
        <f t="shared" si="4"/>
        <v>14</v>
      </c>
      <c r="I20" s="25">
        <f t="shared" si="4"/>
        <v>14</v>
      </c>
    </row>
    <row r="21" spans="1:10" ht="20.25" customHeight="1" x14ac:dyDescent="0.25">
      <c r="A21" s="75" t="s">
        <v>138</v>
      </c>
      <c r="B21" s="76" t="s">
        <v>106</v>
      </c>
      <c r="C21" s="83" t="s">
        <v>47</v>
      </c>
      <c r="D21" s="83" t="s">
        <v>128</v>
      </c>
      <c r="E21" s="83">
        <v>9909002</v>
      </c>
      <c r="F21" s="84">
        <v>500</v>
      </c>
      <c r="G21" s="25">
        <v>14</v>
      </c>
      <c r="H21" s="90">
        <v>14</v>
      </c>
      <c r="I21" s="68">
        <v>14</v>
      </c>
    </row>
    <row r="22" spans="1:10" ht="48.75" customHeight="1" x14ac:dyDescent="0.25">
      <c r="A22" s="74" t="s">
        <v>243</v>
      </c>
      <c r="B22" s="76"/>
      <c r="C22" s="81" t="s">
        <v>47</v>
      </c>
      <c r="D22" s="81" t="s">
        <v>52</v>
      </c>
      <c r="E22" s="81"/>
      <c r="F22" s="82"/>
      <c r="G22" s="27">
        <f>G23</f>
        <v>274</v>
      </c>
      <c r="H22" s="27">
        <f t="shared" ref="H22:I23" si="5">H23</f>
        <v>334</v>
      </c>
      <c r="I22" s="27">
        <f t="shared" si="5"/>
        <v>334</v>
      </c>
    </row>
    <row r="23" spans="1:10" ht="31.5" customHeight="1" x14ac:dyDescent="0.25">
      <c r="A23" s="49" t="s">
        <v>244</v>
      </c>
      <c r="B23" s="76"/>
      <c r="C23" s="83" t="s">
        <v>47</v>
      </c>
      <c r="D23" s="83" t="s">
        <v>52</v>
      </c>
      <c r="E23" s="83" t="s">
        <v>245</v>
      </c>
      <c r="F23" s="84"/>
      <c r="G23" s="25">
        <f>G24</f>
        <v>274</v>
      </c>
      <c r="H23" s="25">
        <f t="shared" si="5"/>
        <v>334</v>
      </c>
      <c r="I23" s="25">
        <f t="shared" si="5"/>
        <v>334</v>
      </c>
    </row>
    <row r="24" spans="1:10" ht="45.75" customHeight="1" x14ac:dyDescent="0.25">
      <c r="A24" s="75" t="s">
        <v>135</v>
      </c>
      <c r="B24" s="76"/>
      <c r="C24" s="83" t="s">
        <v>47</v>
      </c>
      <c r="D24" s="83" t="s">
        <v>52</v>
      </c>
      <c r="E24" s="83" t="s">
        <v>245</v>
      </c>
      <c r="F24" s="84">
        <v>200</v>
      </c>
      <c r="G24" s="25">
        <v>274</v>
      </c>
      <c r="H24" s="90">
        <v>334</v>
      </c>
      <c r="I24" s="68">
        <v>334</v>
      </c>
    </row>
    <row r="25" spans="1:10" ht="33" customHeight="1" x14ac:dyDescent="0.25">
      <c r="A25" s="74" t="s">
        <v>54</v>
      </c>
      <c r="B25" s="76"/>
      <c r="C25" s="81" t="s">
        <v>47</v>
      </c>
      <c r="D25" s="81">
        <v>13</v>
      </c>
      <c r="E25" s="81"/>
      <c r="F25" s="82"/>
      <c r="G25" s="27">
        <f t="shared" ref="G25:I25" si="6">G26+G29+G32</f>
        <v>1530</v>
      </c>
      <c r="H25" s="27">
        <f t="shared" si="6"/>
        <v>4222</v>
      </c>
      <c r="I25" s="27">
        <f t="shared" si="6"/>
        <v>3776</v>
      </c>
    </row>
    <row r="26" spans="1:10" ht="107.25" customHeight="1" x14ac:dyDescent="0.25">
      <c r="A26" s="49" t="s">
        <v>260</v>
      </c>
      <c r="B26" s="76" t="s">
        <v>106</v>
      </c>
      <c r="C26" s="83" t="s">
        <v>47</v>
      </c>
      <c r="D26" s="83">
        <v>13</v>
      </c>
      <c r="E26" s="83" t="s">
        <v>152</v>
      </c>
      <c r="F26" s="84"/>
      <c r="G26" s="25">
        <f>G27+G28</f>
        <v>540</v>
      </c>
      <c r="H26" s="25">
        <f t="shared" ref="H26:I26" si="7">H27+H28</f>
        <v>1217</v>
      </c>
      <c r="I26" s="25">
        <f t="shared" si="7"/>
        <v>1045</v>
      </c>
      <c r="J26" s="56"/>
    </row>
    <row r="27" spans="1:10" ht="48" customHeight="1" x14ac:dyDescent="0.25">
      <c r="A27" s="75" t="s">
        <v>135</v>
      </c>
      <c r="B27" s="76" t="s">
        <v>106</v>
      </c>
      <c r="C27" s="83" t="s">
        <v>47</v>
      </c>
      <c r="D27" s="83">
        <v>13</v>
      </c>
      <c r="E27" s="83" t="s">
        <v>152</v>
      </c>
      <c r="F27" s="84">
        <v>200</v>
      </c>
      <c r="G27" s="25">
        <v>540</v>
      </c>
      <c r="H27" s="90">
        <v>639</v>
      </c>
      <c r="I27" s="68">
        <v>467</v>
      </c>
    </row>
    <row r="28" spans="1:10" ht="21.75" customHeight="1" x14ac:dyDescent="0.25">
      <c r="A28" s="49" t="s">
        <v>93</v>
      </c>
      <c r="B28" s="76" t="s">
        <v>106</v>
      </c>
      <c r="C28" s="83" t="s">
        <v>47</v>
      </c>
      <c r="D28" s="83">
        <v>13</v>
      </c>
      <c r="E28" s="83" t="s">
        <v>152</v>
      </c>
      <c r="F28" s="84">
        <v>800</v>
      </c>
      <c r="G28" s="25"/>
      <c r="H28" s="90">
        <v>578</v>
      </c>
      <c r="I28" s="68">
        <v>578</v>
      </c>
    </row>
    <row r="29" spans="1:10" ht="118.5" customHeight="1" x14ac:dyDescent="0.25">
      <c r="A29" s="49" t="s">
        <v>139</v>
      </c>
      <c r="B29" s="76" t="s">
        <v>106</v>
      </c>
      <c r="C29" s="83" t="s">
        <v>47</v>
      </c>
      <c r="D29" s="83">
        <v>13</v>
      </c>
      <c r="E29" s="83" t="s">
        <v>153</v>
      </c>
      <c r="F29" s="84"/>
      <c r="G29" s="25">
        <f>G30+G31</f>
        <v>630</v>
      </c>
      <c r="H29" s="25">
        <f t="shared" ref="H29:I29" si="8">H30+H31</f>
        <v>1813</v>
      </c>
      <c r="I29" s="25">
        <f t="shared" si="8"/>
        <v>1610</v>
      </c>
    </row>
    <row r="30" spans="1:10" ht="57" customHeight="1" x14ac:dyDescent="0.25">
      <c r="A30" s="75" t="s">
        <v>135</v>
      </c>
      <c r="B30" s="76" t="s">
        <v>106</v>
      </c>
      <c r="C30" s="83" t="s">
        <v>47</v>
      </c>
      <c r="D30" s="83">
        <v>13</v>
      </c>
      <c r="E30" s="83" t="s">
        <v>153</v>
      </c>
      <c r="F30" s="84">
        <v>200</v>
      </c>
      <c r="G30" s="25">
        <v>630</v>
      </c>
      <c r="H30" s="90">
        <v>1214</v>
      </c>
      <c r="I30" s="68">
        <v>1011</v>
      </c>
    </row>
    <row r="31" spans="1:10" ht="22.5" customHeight="1" x14ac:dyDescent="0.25">
      <c r="A31" s="49" t="s">
        <v>93</v>
      </c>
      <c r="B31" s="76" t="s">
        <v>106</v>
      </c>
      <c r="C31" s="83" t="s">
        <v>47</v>
      </c>
      <c r="D31" s="83">
        <v>13</v>
      </c>
      <c r="E31" s="83" t="s">
        <v>153</v>
      </c>
      <c r="F31" s="84">
        <v>800</v>
      </c>
      <c r="G31" s="25"/>
      <c r="H31" s="90">
        <v>599</v>
      </c>
      <c r="I31" s="68">
        <v>599</v>
      </c>
    </row>
    <row r="32" spans="1:10" ht="145.5" customHeight="1" x14ac:dyDescent="0.25">
      <c r="A32" s="49" t="s">
        <v>162</v>
      </c>
      <c r="B32" s="76" t="s">
        <v>106</v>
      </c>
      <c r="C32" s="83" t="s">
        <v>47</v>
      </c>
      <c r="D32" s="83">
        <v>13</v>
      </c>
      <c r="E32" s="83" t="s">
        <v>163</v>
      </c>
      <c r="F32" s="84"/>
      <c r="G32" s="25">
        <f>G33</f>
        <v>360</v>
      </c>
      <c r="H32" s="25">
        <f t="shared" ref="H32:I32" si="9">H33</f>
        <v>1192</v>
      </c>
      <c r="I32" s="25">
        <f t="shared" si="9"/>
        <v>1121</v>
      </c>
    </row>
    <row r="33" spans="1:9" ht="57" customHeight="1" x14ac:dyDescent="0.25">
      <c r="A33" s="75" t="s">
        <v>135</v>
      </c>
      <c r="B33" s="76" t="s">
        <v>106</v>
      </c>
      <c r="C33" s="83" t="s">
        <v>47</v>
      </c>
      <c r="D33" s="83">
        <v>13</v>
      </c>
      <c r="E33" s="83" t="s">
        <v>163</v>
      </c>
      <c r="F33" s="84">
        <v>200</v>
      </c>
      <c r="G33" s="25">
        <v>360</v>
      </c>
      <c r="H33" s="90">
        <v>1192</v>
      </c>
      <c r="I33" s="68">
        <v>1121</v>
      </c>
    </row>
    <row r="34" spans="1:9" ht="31.5" customHeight="1" x14ac:dyDescent="0.25">
      <c r="A34" s="77" t="s">
        <v>81</v>
      </c>
      <c r="B34" s="76" t="s">
        <v>106</v>
      </c>
      <c r="C34" s="81" t="s">
        <v>48</v>
      </c>
      <c r="D34" s="81" t="s">
        <v>107</v>
      </c>
      <c r="E34" s="81"/>
      <c r="F34" s="82"/>
      <c r="G34" s="26">
        <f>G35</f>
        <v>1887</v>
      </c>
      <c r="H34" s="26">
        <f t="shared" ref="H34:I34" si="10">H35</f>
        <v>1914</v>
      </c>
      <c r="I34" s="26">
        <f t="shared" si="10"/>
        <v>1725</v>
      </c>
    </row>
    <row r="35" spans="1:9" ht="30.75" customHeight="1" x14ac:dyDescent="0.25">
      <c r="A35" s="78" t="s">
        <v>94</v>
      </c>
      <c r="B35" s="76" t="s">
        <v>106</v>
      </c>
      <c r="C35" s="81" t="s">
        <v>48</v>
      </c>
      <c r="D35" s="81" t="s">
        <v>49</v>
      </c>
      <c r="E35" s="81"/>
      <c r="F35" s="82"/>
      <c r="G35" s="25">
        <f>G36</f>
        <v>1887</v>
      </c>
      <c r="H35" s="25">
        <f t="shared" ref="H35:I35" si="11">H36</f>
        <v>1914</v>
      </c>
      <c r="I35" s="25">
        <f t="shared" si="11"/>
        <v>1725</v>
      </c>
    </row>
    <row r="36" spans="1:9" ht="42" customHeight="1" x14ac:dyDescent="0.25">
      <c r="A36" s="75" t="s">
        <v>261</v>
      </c>
      <c r="B36" s="76" t="s">
        <v>106</v>
      </c>
      <c r="C36" s="83" t="s">
        <v>48</v>
      </c>
      <c r="D36" s="83" t="s">
        <v>49</v>
      </c>
      <c r="E36" s="83" t="s">
        <v>246</v>
      </c>
      <c r="F36" s="84"/>
      <c r="G36" s="25">
        <f>G37+G38</f>
        <v>1887</v>
      </c>
      <c r="H36" s="25">
        <f t="shared" ref="H36:I36" si="12">H37+H38</f>
        <v>1914</v>
      </c>
      <c r="I36" s="25">
        <f t="shared" si="12"/>
        <v>1725</v>
      </c>
    </row>
    <row r="37" spans="1:9" ht="57" customHeight="1" x14ac:dyDescent="0.25">
      <c r="A37" s="75" t="s">
        <v>133</v>
      </c>
      <c r="B37" s="76" t="s">
        <v>106</v>
      </c>
      <c r="C37" s="83" t="s">
        <v>48</v>
      </c>
      <c r="D37" s="83" t="s">
        <v>49</v>
      </c>
      <c r="E37" s="83" t="s">
        <v>246</v>
      </c>
      <c r="F37" s="84">
        <v>100</v>
      </c>
      <c r="G37" s="25">
        <v>1841</v>
      </c>
      <c r="H37" s="90">
        <v>1887</v>
      </c>
      <c r="I37" s="68">
        <v>1698</v>
      </c>
    </row>
    <row r="38" spans="1:9" ht="66" customHeight="1" x14ac:dyDescent="0.25">
      <c r="A38" s="75" t="s">
        <v>135</v>
      </c>
      <c r="B38" s="76" t="s">
        <v>106</v>
      </c>
      <c r="C38" s="83" t="s">
        <v>48</v>
      </c>
      <c r="D38" s="83" t="s">
        <v>49</v>
      </c>
      <c r="E38" s="83" t="s">
        <v>246</v>
      </c>
      <c r="F38" s="84">
        <v>200</v>
      </c>
      <c r="G38" s="25">
        <v>46</v>
      </c>
      <c r="H38" s="90">
        <v>27</v>
      </c>
      <c r="I38" s="68">
        <v>27</v>
      </c>
    </row>
    <row r="39" spans="1:9" ht="52.5" customHeight="1" x14ac:dyDescent="0.25">
      <c r="A39" s="72" t="s">
        <v>95</v>
      </c>
      <c r="B39" s="76" t="s">
        <v>106</v>
      </c>
      <c r="C39" s="81" t="s">
        <v>49</v>
      </c>
      <c r="D39" s="81" t="s">
        <v>107</v>
      </c>
      <c r="E39" s="81"/>
      <c r="F39" s="82"/>
      <c r="G39" s="26">
        <f>G40+G43+G46</f>
        <v>2536</v>
      </c>
      <c r="H39" s="26">
        <f t="shared" ref="H39:I39" si="13">H40+H43+H46</f>
        <v>1755</v>
      </c>
      <c r="I39" s="26">
        <f t="shared" si="13"/>
        <v>1723</v>
      </c>
    </row>
    <row r="40" spans="1:9" ht="95.25" customHeight="1" x14ac:dyDescent="0.25">
      <c r="A40" s="74" t="s">
        <v>57</v>
      </c>
      <c r="B40" s="76" t="s">
        <v>106</v>
      </c>
      <c r="C40" s="81" t="s">
        <v>49</v>
      </c>
      <c r="D40" s="81" t="s">
        <v>58</v>
      </c>
      <c r="E40" s="81"/>
      <c r="F40" s="82"/>
      <c r="G40" s="27">
        <f>G41</f>
        <v>0</v>
      </c>
      <c r="H40" s="27">
        <f t="shared" ref="H40:I40" si="14">H41</f>
        <v>75</v>
      </c>
      <c r="I40" s="27">
        <f t="shared" si="14"/>
        <v>75</v>
      </c>
    </row>
    <row r="41" spans="1:9" ht="154.5" customHeight="1" x14ac:dyDescent="0.25">
      <c r="A41" s="75" t="s">
        <v>140</v>
      </c>
      <c r="B41" s="76" t="s">
        <v>106</v>
      </c>
      <c r="C41" s="83" t="s">
        <v>49</v>
      </c>
      <c r="D41" s="83" t="s">
        <v>58</v>
      </c>
      <c r="E41" s="83" t="s">
        <v>154</v>
      </c>
      <c r="F41" s="84"/>
      <c r="G41" s="25">
        <f>G42</f>
        <v>0</v>
      </c>
      <c r="H41" s="25">
        <f t="shared" ref="H41:I41" si="15">H42</f>
        <v>75</v>
      </c>
      <c r="I41" s="25">
        <f t="shared" si="15"/>
        <v>75</v>
      </c>
    </row>
    <row r="42" spans="1:9" ht="51" customHeight="1" x14ac:dyDescent="0.25">
      <c r="A42" s="75" t="s">
        <v>135</v>
      </c>
      <c r="B42" s="76" t="s">
        <v>106</v>
      </c>
      <c r="C42" s="83" t="s">
        <v>49</v>
      </c>
      <c r="D42" s="83" t="s">
        <v>58</v>
      </c>
      <c r="E42" s="83" t="s">
        <v>154</v>
      </c>
      <c r="F42" s="84">
        <v>200</v>
      </c>
      <c r="G42" s="25"/>
      <c r="H42" s="90">
        <v>75</v>
      </c>
      <c r="I42" s="68">
        <v>75</v>
      </c>
    </row>
    <row r="43" spans="1:9" ht="33.75" customHeight="1" x14ac:dyDescent="0.25">
      <c r="A43" s="74" t="s">
        <v>87</v>
      </c>
      <c r="B43" s="76" t="s">
        <v>106</v>
      </c>
      <c r="C43" s="81" t="s">
        <v>49</v>
      </c>
      <c r="D43" s="81">
        <v>10</v>
      </c>
      <c r="E43" s="81"/>
      <c r="F43" s="82"/>
      <c r="G43" s="27">
        <f>G44</f>
        <v>2026</v>
      </c>
      <c r="H43" s="27">
        <f t="shared" ref="H43:I44" si="16">H44</f>
        <v>1204</v>
      </c>
      <c r="I43" s="27">
        <f t="shared" si="16"/>
        <v>1204</v>
      </c>
    </row>
    <row r="44" spans="1:9" ht="120" customHeight="1" x14ac:dyDescent="0.25">
      <c r="A44" s="75" t="s">
        <v>141</v>
      </c>
      <c r="B44" s="76" t="s">
        <v>106</v>
      </c>
      <c r="C44" s="83" t="s">
        <v>49</v>
      </c>
      <c r="D44" s="83">
        <v>10</v>
      </c>
      <c r="E44" s="83" t="s">
        <v>155</v>
      </c>
      <c r="F44" s="84"/>
      <c r="G44" s="25">
        <f>G45</f>
        <v>2026</v>
      </c>
      <c r="H44" s="25">
        <f t="shared" si="16"/>
        <v>1204</v>
      </c>
      <c r="I44" s="25">
        <f t="shared" si="16"/>
        <v>1204</v>
      </c>
    </row>
    <row r="45" spans="1:9" ht="52.5" customHeight="1" x14ac:dyDescent="0.25">
      <c r="A45" s="75" t="s">
        <v>135</v>
      </c>
      <c r="B45" s="76" t="s">
        <v>106</v>
      </c>
      <c r="C45" s="83" t="s">
        <v>49</v>
      </c>
      <c r="D45" s="83">
        <v>10</v>
      </c>
      <c r="E45" s="83" t="s">
        <v>155</v>
      </c>
      <c r="F45" s="84">
        <v>200</v>
      </c>
      <c r="G45" s="25">
        <v>2026</v>
      </c>
      <c r="H45" s="90">
        <v>1204</v>
      </c>
      <c r="I45" s="68">
        <v>1204</v>
      </c>
    </row>
    <row r="46" spans="1:9" ht="71.25" customHeight="1" x14ac:dyDescent="0.25">
      <c r="A46" s="72" t="s">
        <v>59</v>
      </c>
      <c r="B46" s="73" t="s">
        <v>106</v>
      </c>
      <c r="C46" s="81" t="s">
        <v>49</v>
      </c>
      <c r="D46" s="81">
        <v>14</v>
      </c>
      <c r="E46" s="81"/>
      <c r="F46" s="82"/>
      <c r="G46" s="26">
        <f>G47</f>
        <v>510</v>
      </c>
      <c r="H46" s="26">
        <f t="shared" ref="H46:I47" si="17">H47</f>
        <v>476</v>
      </c>
      <c r="I46" s="27">
        <f t="shared" si="17"/>
        <v>444</v>
      </c>
    </row>
    <row r="47" spans="1:9" ht="108.75" customHeight="1" x14ac:dyDescent="0.25">
      <c r="A47" s="75" t="s">
        <v>142</v>
      </c>
      <c r="B47" s="76" t="s">
        <v>106</v>
      </c>
      <c r="C47" s="83" t="s">
        <v>49</v>
      </c>
      <c r="D47" s="83">
        <v>14</v>
      </c>
      <c r="E47" s="83" t="s">
        <v>156</v>
      </c>
      <c r="F47" s="84"/>
      <c r="G47" s="25">
        <f>G48</f>
        <v>510</v>
      </c>
      <c r="H47" s="25">
        <f t="shared" si="17"/>
        <v>476</v>
      </c>
      <c r="I47" s="25">
        <f t="shared" si="17"/>
        <v>444</v>
      </c>
    </row>
    <row r="48" spans="1:9" ht="54.75" customHeight="1" x14ac:dyDescent="0.25">
      <c r="A48" s="75" t="s">
        <v>135</v>
      </c>
      <c r="B48" s="76" t="s">
        <v>106</v>
      </c>
      <c r="C48" s="83" t="s">
        <v>49</v>
      </c>
      <c r="D48" s="83">
        <v>14</v>
      </c>
      <c r="E48" s="83" t="s">
        <v>156</v>
      </c>
      <c r="F48" s="84">
        <v>200</v>
      </c>
      <c r="G48" s="25">
        <v>510</v>
      </c>
      <c r="H48" s="90">
        <v>476</v>
      </c>
      <c r="I48" s="68">
        <v>444</v>
      </c>
    </row>
    <row r="49" spans="1:9" ht="36" customHeight="1" x14ac:dyDescent="0.25">
      <c r="A49" s="72" t="s">
        <v>143</v>
      </c>
      <c r="B49" s="76" t="s">
        <v>106</v>
      </c>
      <c r="C49" s="81" t="s">
        <v>51</v>
      </c>
      <c r="D49" s="81" t="s">
        <v>107</v>
      </c>
      <c r="E49" s="81"/>
      <c r="F49" s="82"/>
      <c r="G49" s="27">
        <f>G50</f>
        <v>0</v>
      </c>
      <c r="H49" s="27">
        <f>H50+H53</f>
        <v>4355</v>
      </c>
      <c r="I49" s="27">
        <f>I50+I53</f>
        <v>4087</v>
      </c>
    </row>
    <row r="50" spans="1:9" ht="45" customHeight="1" x14ac:dyDescent="0.25">
      <c r="A50" s="75" t="s">
        <v>84</v>
      </c>
      <c r="B50" s="76" t="s">
        <v>106</v>
      </c>
      <c r="C50" s="83" t="s">
        <v>51</v>
      </c>
      <c r="D50" s="83" t="s">
        <v>58</v>
      </c>
      <c r="E50" s="83"/>
      <c r="F50" s="82"/>
      <c r="G50" s="25">
        <f>G51</f>
        <v>0</v>
      </c>
      <c r="H50" s="25">
        <f t="shared" ref="H50:I51" si="18">H51</f>
        <v>4282</v>
      </c>
      <c r="I50" s="25">
        <f t="shared" si="18"/>
        <v>4014</v>
      </c>
    </row>
    <row r="51" spans="1:9" ht="96.75" customHeight="1" x14ac:dyDescent="0.25">
      <c r="A51" s="75" t="s">
        <v>262</v>
      </c>
      <c r="B51" s="76" t="s">
        <v>106</v>
      </c>
      <c r="C51" s="83" t="s">
        <v>51</v>
      </c>
      <c r="D51" s="83" t="s">
        <v>58</v>
      </c>
      <c r="E51" s="83" t="s">
        <v>247</v>
      </c>
      <c r="F51" s="82"/>
      <c r="G51" s="25">
        <f>G52</f>
        <v>0</v>
      </c>
      <c r="H51" s="25">
        <f t="shared" si="18"/>
        <v>4282</v>
      </c>
      <c r="I51" s="25">
        <f t="shared" si="18"/>
        <v>4014</v>
      </c>
    </row>
    <row r="52" spans="1:9" ht="58.5" customHeight="1" x14ac:dyDescent="0.25">
      <c r="A52" s="79" t="s">
        <v>135</v>
      </c>
      <c r="B52" s="76" t="s">
        <v>106</v>
      </c>
      <c r="C52" s="83" t="s">
        <v>51</v>
      </c>
      <c r="D52" s="83" t="s">
        <v>58</v>
      </c>
      <c r="E52" s="83" t="s">
        <v>247</v>
      </c>
      <c r="F52" s="84">
        <v>200</v>
      </c>
      <c r="G52" s="27"/>
      <c r="H52" s="90">
        <v>4282</v>
      </c>
      <c r="I52" s="68">
        <v>4014</v>
      </c>
    </row>
    <row r="53" spans="1:9" ht="36" customHeight="1" x14ac:dyDescent="0.25">
      <c r="A53" s="74" t="s">
        <v>64</v>
      </c>
      <c r="B53" s="76" t="s">
        <v>106</v>
      </c>
      <c r="C53" s="85" t="s">
        <v>51</v>
      </c>
      <c r="D53" s="85">
        <v>12</v>
      </c>
      <c r="E53" s="85"/>
      <c r="F53" s="86"/>
      <c r="G53" s="27">
        <f>G54</f>
        <v>0</v>
      </c>
      <c r="H53" s="27">
        <f t="shared" ref="H53:I53" si="19">H54</f>
        <v>73</v>
      </c>
      <c r="I53" s="27">
        <f t="shared" si="19"/>
        <v>73</v>
      </c>
    </row>
    <row r="54" spans="1:9" ht="120.75" customHeight="1" x14ac:dyDescent="0.25">
      <c r="A54" s="75" t="s">
        <v>166</v>
      </c>
      <c r="B54" s="76" t="s">
        <v>106</v>
      </c>
      <c r="C54" s="83" t="s">
        <v>51</v>
      </c>
      <c r="D54" s="83">
        <v>12</v>
      </c>
      <c r="E54" s="83" t="s">
        <v>259</v>
      </c>
      <c r="F54" s="84"/>
      <c r="G54" s="25">
        <f>G55</f>
        <v>0</v>
      </c>
      <c r="H54" s="25">
        <f t="shared" ref="H54:I54" si="20">H55</f>
        <v>73</v>
      </c>
      <c r="I54" s="25">
        <f t="shared" si="20"/>
        <v>73</v>
      </c>
    </row>
    <row r="55" spans="1:9" ht="52.5" customHeight="1" x14ac:dyDescent="0.25">
      <c r="A55" s="75" t="s">
        <v>91</v>
      </c>
      <c r="B55" s="76" t="s">
        <v>106</v>
      </c>
      <c r="C55" s="83" t="s">
        <v>51</v>
      </c>
      <c r="D55" s="83">
        <v>12</v>
      </c>
      <c r="E55" s="83" t="s">
        <v>259</v>
      </c>
      <c r="F55" s="84">
        <v>200</v>
      </c>
      <c r="G55" s="26"/>
      <c r="H55" s="90">
        <v>73</v>
      </c>
      <c r="I55" s="68">
        <v>73</v>
      </c>
    </row>
    <row r="56" spans="1:9" s="57" customFormat="1" ht="38.25" customHeight="1" x14ac:dyDescent="0.25">
      <c r="A56" s="72" t="s">
        <v>96</v>
      </c>
      <c r="B56" s="73" t="s">
        <v>106</v>
      </c>
      <c r="C56" s="81" t="s">
        <v>67</v>
      </c>
      <c r="D56" s="81" t="s">
        <v>107</v>
      </c>
      <c r="E56" s="81"/>
      <c r="F56" s="82"/>
      <c r="G56" s="27">
        <f>G57+G60+G65</f>
        <v>9239.4</v>
      </c>
      <c r="H56" s="27">
        <f t="shared" ref="H56:I56" si="21">H57+H60+H65</f>
        <v>94028</v>
      </c>
      <c r="I56" s="27">
        <f t="shared" si="21"/>
        <v>20627</v>
      </c>
    </row>
    <row r="57" spans="1:9" ht="27" customHeight="1" x14ac:dyDescent="0.25">
      <c r="A57" s="74" t="s">
        <v>68</v>
      </c>
      <c r="B57" s="89" t="s">
        <v>106</v>
      </c>
      <c r="C57" s="85" t="s">
        <v>67</v>
      </c>
      <c r="D57" s="85" t="s">
        <v>47</v>
      </c>
      <c r="E57" s="85"/>
      <c r="F57" s="86"/>
      <c r="G57" s="27">
        <f>G58</f>
        <v>0</v>
      </c>
      <c r="H57" s="27">
        <f t="shared" ref="H57:I57" si="22">H58</f>
        <v>625</v>
      </c>
      <c r="I57" s="27">
        <f t="shared" si="22"/>
        <v>559</v>
      </c>
    </row>
    <row r="58" spans="1:9" ht="213.75" customHeight="1" x14ac:dyDescent="0.25">
      <c r="A58" s="75" t="s">
        <v>263</v>
      </c>
      <c r="B58" s="76" t="s">
        <v>106</v>
      </c>
      <c r="C58" s="83" t="s">
        <v>67</v>
      </c>
      <c r="D58" s="83" t="s">
        <v>47</v>
      </c>
      <c r="E58" s="83" t="s">
        <v>248</v>
      </c>
      <c r="F58" s="84"/>
      <c r="G58" s="25">
        <f>G59</f>
        <v>0</v>
      </c>
      <c r="H58" s="25">
        <f t="shared" ref="H58:I58" si="23">H59</f>
        <v>625</v>
      </c>
      <c r="I58" s="25">
        <f t="shared" si="23"/>
        <v>559</v>
      </c>
    </row>
    <row r="59" spans="1:9" ht="50.25" customHeight="1" x14ac:dyDescent="0.25">
      <c r="A59" s="75" t="s">
        <v>91</v>
      </c>
      <c r="B59" s="76" t="s">
        <v>106</v>
      </c>
      <c r="C59" s="83" t="s">
        <v>67</v>
      </c>
      <c r="D59" s="83" t="s">
        <v>47</v>
      </c>
      <c r="E59" s="83" t="s">
        <v>248</v>
      </c>
      <c r="F59" s="84">
        <v>200</v>
      </c>
      <c r="G59" s="27"/>
      <c r="H59" s="90">
        <v>625</v>
      </c>
      <c r="I59" s="68">
        <v>559</v>
      </c>
    </row>
    <row r="60" spans="1:9" ht="27" customHeight="1" x14ac:dyDescent="0.25">
      <c r="A60" s="74" t="s">
        <v>69</v>
      </c>
      <c r="B60" s="76" t="s">
        <v>106</v>
      </c>
      <c r="C60" s="85" t="s">
        <v>67</v>
      </c>
      <c r="D60" s="85" t="s">
        <v>48</v>
      </c>
      <c r="E60" s="85"/>
      <c r="F60" s="86"/>
      <c r="G60" s="27">
        <f>G61+G63</f>
        <v>0</v>
      </c>
      <c r="H60" s="27">
        <f t="shared" ref="H60:I60" si="24">H61+H63</f>
        <v>74886</v>
      </c>
      <c r="I60" s="27">
        <f t="shared" si="24"/>
        <v>1819</v>
      </c>
    </row>
    <row r="61" spans="1:9" ht="162" customHeight="1" x14ac:dyDescent="0.25">
      <c r="A61" s="80" t="s">
        <v>264</v>
      </c>
      <c r="B61" s="76" t="s">
        <v>106</v>
      </c>
      <c r="C61" s="83" t="s">
        <v>67</v>
      </c>
      <c r="D61" s="83" t="s">
        <v>48</v>
      </c>
      <c r="E61" s="83" t="s">
        <v>249</v>
      </c>
      <c r="F61" s="84"/>
      <c r="G61" s="25">
        <f>G62</f>
        <v>0</v>
      </c>
      <c r="H61" s="25">
        <f t="shared" ref="H61:I61" si="25">H62</f>
        <v>25527</v>
      </c>
      <c r="I61" s="25">
        <f t="shared" si="25"/>
        <v>0</v>
      </c>
    </row>
    <row r="62" spans="1:9" ht="50.25" customHeight="1" x14ac:dyDescent="0.25">
      <c r="A62" s="79" t="s">
        <v>135</v>
      </c>
      <c r="B62" s="76" t="s">
        <v>106</v>
      </c>
      <c r="C62" s="83" t="s">
        <v>67</v>
      </c>
      <c r="D62" s="83" t="s">
        <v>48</v>
      </c>
      <c r="E62" s="83" t="s">
        <v>249</v>
      </c>
      <c r="F62" s="84">
        <v>200</v>
      </c>
      <c r="G62" s="25"/>
      <c r="H62" s="90">
        <v>25527</v>
      </c>
      <c r="I62" s="69"/>
    </row>
    <row r="63" spans="1:9" ht="114" customHeight="1" x14ac:dyDescent="0.25">
      <c r="A63" s="75" t="s">
        <v>265</v>
      </c>
      <c r="B63" s="76" t="s">
        <v>106</v>
      </c>
      <c r="C63" s="83" t="s">
        <v>67</v>
      </c>
      <c r="D63" s="83" t="s">
        <v>48</v>
      </c>
      <c r="E63" s="83" t="s">
        <v>250</v>
      </c>
      <c r="F63" s="84"/>
      <c r="G63" s="25">
        <f>G64</f>
        <v>0</v>
      </c>
      <c r="H63" s="25">
        <f t="shared" ref="H63:I63" si="26">H64</f>
        <v>49359</v>
      </c>
      <c r="I63" s="25">
        <f t="shared" si="26"/>
        <v>1819</v>
      </c>
    </row>
    <row r="64" spans="1:9" ht="48.75" customHeight="1" x14ac:dyDescent="0.25">
      <c r="A64" s="75" t="s">
        <v>135</v>
      </c>
      <c r="B64" s="76" t="s">
        <v>106</v>
      </c>
      <c r="C64" s="83" t="s">
        <v>67</v>
      </c>
      <c r="D64" s="83" t="s">
        <v>48</v>
      </c>
      <c r="E64" s="83" t="s">
        <v>250</v>
      </c>
      <c r="F64" s="84">
        <v>200</v>
      </c>
      <c r="G64" s="25"/>
      <c r="H64" s="90">
        <v>49359</v>
      </c>
      <c r="I64" s="68">
        <v>1819</v>
      </c>
    </row>
    <row r="65" spans="1:9" ht="30" customHeight="1" x14ac:dyDescent="0.25">
      <c r="A65" s="74" t="s">
        <v>70</v>
      </c>
      <c r="B65" s="76" t="s">
        <v>106</v>
      </c>
      <c r="C65" s="81" t="s">
        <v>67</v>
      </c>
      <c r="D65" s="81" t="s">
        <v>49</v>
      </c>
      <c r="E65" s="81"/>
      <c r="F65" s="82"/>
      <c r="G65" s="26">
        <f>G66</f>
        <v>9239.4</v>
      </c>
      <c r="H65" s="26">
        <f t="shared" ref="H65:I66" si="27">H66</f>
        <v>18517</v>
      </c>
      <c r="I65" s="26">
        <f t="shared" si="27"/>
        <v>18249</v>
      </c>
    </row>
    <row r="66" spans="1:9" ht="96" customHeight="1" x14ac:dyDescent="0.25">
      <c r="A66" s="75" t="s">
        <v>144</v>
      </c>
      <c r="B66" s="76" t="s">
        <v>106</v>
      </c>
      <c r="C66" s="83" t="s">
        <v>67</v>
      </c>
      <c r="D66" s="83" t="s">
        <v>49</v>
      </c>
      <c r="E66" s="83" t="s">
        <v>251</v>
      </c>
      <c r="F66" s="84"/>
      <c r="G66" s="25">
        <f>G67</f>
        <v>9239.4</v>
      </c>
      <c r="H66" s="25">
        <f t="shared" si="27"/>
        <v>18517</v>
      </c>
      <c r="I66" s="26">
        <f t="shared" si="27"/>
        <v>18249</v>
      </c>
    </row>
    <row r="67" spans="1:9" ht="56.25" customHeight="1" x14ac:dyDescent="0.25">
      <c r="A67" s="75" t="s">
        <v>135</v>
      </c>
      <c r="B67" s="76" t="s">
        <v>106</v>
      </c>
      <c r="C67" s="83" t="s">
        <v>67</v>
      </c>
      <c r="D67" s="83" t="s">
        <v>49</v>
      </c>
      <c r="E67" s="83" t="s">
        <v>251</v>
      </c>
      <c r="F67" s="84">
        <v>200</v>
      </c>
      <c r="G67" s="25">
        <v>9239.4</v>
      </c>
      <c r="H67" s="90">
        <v>18517</v>
      </c>
      <c r="I67" s="68">
        <v>18249</v>
      </c>
    </row>
    <row r="68" spans="1:9" ht="22.5" customHeight="1" x14ac:dyDescent="0.25">
      <c r="A68" s="72" t="s">
        <v>97</v>
      </c>
      <c r="B68" s="76" t="s">
        <v>106</v>
      </c>
      <c r="C68" s="81" t="s">
        <v>52</v>
      </c>
      <c r="D68" s="81" t="s">
        <v>107</v>
      </c>
      <c r="E68" s="81"/>
      <c r="F68" s="82"/>
      <c r="G68" s="26">
        <f>G69</f>
        <v>119</v>
      </c>
      <c r="H68" s="26">
        <f t="shared" ref="H68:I68" si="28">H69</f>
        <v>896</v>
      </c>
      <c r="I68" s="26">
        <f t="shared" si="28"/>
        <v>896</v>
      </c>
    </row>
    <row r="69" spans="1:9" ht="33.75" customHeight="1" x14ac:dyDescent="0.25">
      <c r="A69" s="74" t="s">
        <v>72</v>
      </c>
      <c r="B69" s="76" t="s">
        <v>106</v>
      </c>
      <c r="C69" s="81" t="s">
        <v>52</v>
      </c>
      <c r="D69" s="81" t="s">
        <v>52</v>
      </c>
      <c r="E69" s="81"/>
      <c r="F69" s="82"/>
      <c r="G69" s="27">
        <f>G70</f>
        <v>119</v>
      </c>
      <c r="H69" s="27">
        <f>H70+H73</f>
        <v>896</v>
      </c>
      <c r="I69" s="27">
        <f>I70+I73</f>
        <v>896</v>
      </c>
    </row>
    <row r="70" spans="1:9" ht="92.25" customHeight="1" x14ac:dyDescent="0.25">
      <c r="A70" s="75" t="s">
        <v>145</v>
      </c>
      <c r="B70" s="76" t="s">
        <v>106</v>
      </c>
      <c r="C70" s="83" t="s">
        <v>52</v>
      </c>
      <c r="D70" s="83" t="s">
        <v>52</v>
      </c>
      <c r="E70" s="83" t="s">
        <v>252</v>
      </c>
      <c r="F70" s="84"/>
      <c r="G70" s="25">
        <f>G71+G72</f>
        <v>119</v>
      </c>
      <c r="H70" s="25">
        <f t="shared" ref="H70:I70" si="29">H71+H72</f>
        <v>777</v>
      </c>
      <c r="I70" s="25">
        <f t="shared" si="29"/>
        <v>777</v>
      </c>
    </row>
    <row r="71" spans="1:9" ht="135" customHeight="1" x14ac:dyDescent="0.25">
      <c r="A71" s="75" t="s">
        <v>133</v>
      </c>
      <c r="B71" s="76" t="s">
        <v>106</v>
      </c>
      <c r="C71" s="83" t="s">
        <v>52</v>
      </c>
      <c r="D71" s="83" t="s">
        <v>52</v>
      </c>
      <c r="E71" s="83" t="s">
        <v>252</v>
      </c>
      <c r="F71" s="84">
        <v>100</v>
      </c>
      <c r="G71" s="25">
        <v>119</v>
      </c>
      <c r="H71" s="90">
        <v>697</v>
      </c>
      <c r="I71" s="68">
        <v>697</v>
      </c>
    </row>
    <row r="72" spans="1:9" ht="53.25" customHeight="1" x14ac:dyDescent="0.25">
      <c r="A72" s="75" t="s">
        <v>135</v>
      </c>
      <c r="B72" s="76" t="s">
        <v>106</v>
      </c>
      <c r="C72" s="83" t="s">
        <v>52</v>
      </c>
      <c r="D72" s="83" t="s">
        <v>52</v>
      </c>
      <c r="E72" s="83" t="s">
        <v>252</v>
      </c>
      <c r="F72" s="84">
        <v>200</v>
      </c>
      <c r="G72" s="25"/>
      <c r="H72" s="90">
        <v>80</v>
      </c>
      <c r="I72" s="68">
        <v>80</v>
      </c>
    </row>
    <row r="73" spans="1:9" ht="185.25" customHeight="1" x14ac:dyDescent="0.25">
      <c r="A73" s="75" t="s">
        <v>164</v>
      </c>
      <c r="B73" s="76" t="s">
        <v>106</v>
      </c>
      <c r="C73" s="83" t="s">
        <v>52</v>
      </c>
      <c r="D73" s="83" t="s">
        <v>52</v>
      </c>
      <c r="E73" s="83" t="s">
        <v>157</v>
      </c>
      <c r="F73" s="84"/>
      <c r="G73" s="25">
        <f>G74</f>
        <v>0</v>
      </c>
      <c r="H73" s="25">
        <f t="shared" ref="H73:I73" si="30">H74</f>
        <v>119</v>
      </c>
      <c r="I73" s="25">
        <f t="shared" si="30"/>
        <v>119</v>
      </c>
    </row>
    <row r="74" spans="1:9" ht="25.5" customHeight="1" x14ac:dyDescent="0.25">
      <c r="A74" s="75" t="s">
        <v>138</v>
      </c>
      <c r="B74" s="76" t="s">
        <v>106</v>
      </c>
      <c r="C74" s="83" t="s">
        <v>52</v>
      </c>
      <c r="D74" s="83" t="s">
        <v>52</v>
      </c>
      <c r="E74" s="83" t="s">
        <v>157</v>
      </c>
      <c r="F74" s="84">
        <v>500</v>
      </c>
      <c r="G74" s="25"/>
      <c r="H74" s="90">
        <v>119</v>
      </c>
      <c r="I74" s="68">
        <v>119</v>
      </c>
    </row>
    <row r="75" spans="1:9" ht="42" customHeight="1" x14ac:dyDescent="0.25">
      <c r="A75" s="72" t="s">
        <v>98</v>
      </c>
      <c r="B75" s="73" t="s">
        <v>106</v>
      </c>
      <c r="C75" s="81" t="s">
        <v>62</v>
      </c>
      <c r="D75" s="81" t="s">
        <v>107</v>
      </c>
      <c r="E75" s="81"/>
      <c r="F75" s="82"/>
      <c r="G75" s="25">
        <f>G76</f>
        <v>17680.099999999999</v>
      </c>
      <c r="H75" s="25">
        <f t="shared" ref="H75:I75" si="31">H76</f>
        <v>18725</v>
      </c>
      <c r="I75" s="25">
        <f t="shared" si="31"/>
        <v>18725</v>
      </c>
    </row>
    <row r="76" spans="1:9" ht="27" customHeight="1" x14ac:dyDescent="0.25">
      <c r="A76" s="74" t="s">
        <v>74</v>
      </c>
      <c r="B76" s="89" t="s">
        <v>106</v>
      </c>
      <c r="C76" s="85" t="s">
        <v>62</v>
      </c>
      <c r="D76" s="85" t="s">
        <v>47</v>
      </c>
      <c r="E76" s="85"/>
      <c r="F76" s="86"/>
      <c r="G76" s="27">
        <f>G77+G79</f>
        <v>17680.099999999999</v>
      </c>
      <c r="H76" s="27">
        <f t="shared" ref="H76:I76" si="32">H77+H79</f>
        <v>18725</v>
      </c>
      <c r="I76" s="27">
        <f t="shared" si="32"/>
        <v>18725</v>
      </c>
    </row>
    <row r="77" spans="1:9" ht="129.75" customHeight="1" x14ac:dyDescent="0.25">
      <c r="A77" s="75" t="s">
        <v>146</v>
      </c>
      <c r="B77" s="76" t="s">
        <v>106</v>
      </c>
      <c r="C77" s="83" t="s">
        <v>62</v>
      </c>
      <c r="D77" s="83" t="s">
        <v>47</v>
      </c>
      <c r="E77" s="83" t="s">
        <v>253</v>
      </c>
      <c r="F77" s="84"/>
      <c r="G77" s="25">
        <f>G78</f>
        <v>17680.099999999999</v>
      </c>
      <c r="H77" s="25">
        <f t="shared" ref="H77:I77" si="33">H78</f>
        <v>18507</v>
      </c>
      <c r="I77" s="25">
        <f t="shared" si="33"/>
        <v>18507</v>
      </c>
    </row>
    <row r="78" spans="1:9" ht="70.5" customHeight="1" x14ac:dyDescent="0.25">
      <c r="A78" s="75" t="s">
        <v>147</v>
      </c>
      <c r="B78" s="76" t="s">
        <v>106</v>
      </c>
      <c r="C78" s="83" t="s">
        <v>62</v>
      </c>
      <c r="D78" s="83" t="s">
        <v>47</v>
      </c>
      <c r="E78" s="83" t="s">
        <v>253</v>
      </c>
      <c r="F78" s="84">
        <v>600</v>
      </c>
      <c r="G78" s="25">
        <v>17680.099999999999</v>
      </c>
      <c r="H78" s="90">
        <v>18507</v>
      </c>
      <c r="I78" s="68">
        <v>18507</v>
      </c>
    </row>
    <row r="79" spans="1:9" ht="76.5" customHeight="1" x14ac:dyDescent="0.25">
      <c r="A79" s="75" t="s">
        <v>266</v>
      </c>
      <c r="B79" s="76" t="s">
        <v>106</v>
      </c>
      <c r="C79" s="83" t="s">
        <v>62</v>
      </c>
      <c r="D79" s="83" t="s">
        <v>47</v>
      </c>
      <c r="E79" s="83" t="s">
        <v>258</v>
      </c>
      <c r="F79" s="84"/>
      <c r="G79" s="25">
        <f>G80</f>
        <v>0</v>
      </c>
      <c r="H79" s="25">
        <f t="shared" ref="H79:I79" si="34">H80</f>
        <v>218</v>
      </c>
      <c r="I79" s="25">
        <f t="shared" si="34"/>
        <v>218</v>
      </c>
    </row>
    <row r="80" spans="1:9" ht="49.5" customHeight="1" x14ac:dyDescent="0.25">
      <c r="A80" s="75" t="s">
        <v>135</v>
      </c>
      <c r="B80" s="76" t="s">
        <v>106</v>
      </c>
      <c r="C80" s="83" t="s">
        <v>62</v>
      </c>
      <c r="D80" s="83" t="s">
        <v>47</v>
      </c>
      <c r="E80" s="83" t="s">
        <v>258</v>
      </c>
      <c r="F80" s="84">
        <v>200</v>
      </c>
      <c r="G80" s="25"/>
      <c r="H80" s="90">
        <v>218</v>
      </c>
      <c r="I80" s="68">
        <v>218</v>
      </c>
    </row>
    <row r="81" spans="1:9" ht="21.75" customHeight="1" x14ac:dyDescent="0.25">
      <c r="A81" s="72" t="s">
        <v>99</v>
      </c>
      <c r="B81" s="76" t="s">
        <v>106</v>
      </c>
      <c r="C81" s="81">
        <v>10</v>
      </c>
      <c r="D81" s="81" t="s">
        <v>107</v>
      </c>
      <c r="E81" s="81"/>
      <c r="F81" s="82"/>
      <c r="G81" s="26">
        <f>G82+G85</f>
        <v>300</v>
      </c>
      <c r="H81" s="26">
        <f t="shared" ref="H81:I81" si="35">H82+H85</f>
        <v>640</v>
      </c>
      <c r="I81" s="26">
        <f t="shared" si="35"/>
        <v>639</v>
      </c>
    </row>
    <row r="82" spans="1:9" ht="18.75" customHeight="1" x14ac:dyDescent="0.25">
      <c r="A82" s="74" t="s">
        <v>76</v>
      </c>
      <c r="B82" s="76" t="s">
        <v>106</v>
      </c>
      <c r="C82" s="85">
        <v>10</v>
      </c>
      <c r="D82" s="85" t="s">
        <v>47</v>
      </c>
      <c r="E82" s="85"/>
      <c r="F82" s="86"/>
      <c r="G82" s="27">
        <f>G83</f>
        <v>300</v>
      </c>
      <c r="H82" s="27">
        <f t="shared" ref="H82:I82" si="36">H83</f>
        <v>300</v>
      </c>
      <c r="I82" s="27">
        <f t="shared" si="36"/>
        <v>300</v>
      </c>
    </row>
    <row r="83" spans="1:9" ht="40.5" customHeight="1" x14ac:dyDescent="0.25">
      <c r="A83" s="49" t="s">
        <v>100</v>
      </c>
      <c r="B83" s="76" t="s">
        <v>106</v>
      </c>
      <c r="C83" s="83">
        <v>10</v>
      </c>
      <c r="D83" s="83" t="s">
        <v>47</v>
      </c>
      <c r="E83" s="83" t="s">
        <v>254</v>
      </c>
      <c r="F83" s="84"/>
      <c r="G83" s="25">
        <f>G84</f>
        <v>300</v>
      </c>
      <c r="H83" s="25">
        <f t="shared" ref="H83:I83" si="37">H84</f>
        <v>300</v>
      </c>
      <c r="I83" s="25">
        <f t="shared" si="37"/>
        <v>300</v>
      </c>
    </row>
    <row r="84" spans="1:9" ht="45" customHeight="1" x14ac:dyDescent="0.25">
      <c r="A84" s="75" t="s">
        <v>148</v>
      </c>
      <c r="B84" s="76" t="s">
        <v>106</v>
      </c>
      <c r="C84" s="83">
        <v>10</v>
      </c>
      <c r="D84" s="83" t="s">
        <v>47</v>
      </c>
      <c r="E84" s="83" t="s">
        <v>254</v>
      </c>
      <c r="F84" s="84">
        <v>300</v>
      </c>
      <c r="G84" s="25">
        <v>300</v>
      </c>
      <c r="H84" s="90">
        <v>300</v>
      </c>
      <c r="I84" s="68">
        <v>300</v>
      </c>
    </row>
    <row r="85" spans="1:9" ht="35.25" customHeight="1" x14ac:dyDescent="0.25">
      <c r="A85" s="74" t="s">
        <v>77</v>
      </c>
      <c r="B85" s="76" t="s">
        <v>106</v>
      </c>
      <c r="C85" s="85">
        <v>10</v>
      </c>
      <c r="D85" s="85" t="s">
        <v>49</v>
      </c>
      <c r="E85" s="85"/>
      <c r="F85" s="86"/>
      <c r="G85" s="25">
        <f>G86</f>
        <v>0</v>
      </c>
      <c r="H85" s="25">
        <f t="shared" ref="H85:I85" si="38">H86</f>
        <v>340</v>
      </c>
      <c r="I85" s="25">
        <f t="shared" si="38"/>
        <v>339</v>
      </c>
    </row>
    <row r="86" spans="1:9" ht="105.75" customHeight="1" x14ac:dyDescent="0.25">
      <c r="A86" s="75" t="s">
        <v>267</v>
      </c>
      <c r="B86" s="76" t="s">
        <v>106</v>
      </c>
      <c r="C86" s="83">
        <v>10</v>
      </c>
      <c r="D86" s="83" t="s">
        <v>49</v>
      </c>
      <c r="E86" s="83" t="s">
        <v>255</v>
      </c>
      <c r="F86" s="84"/>
      <c r="G86" s="25">
        <f>G87+G88</f>
        <v>0</v>
      </c>
      <c r="H86" s="25">
        <f>H87+H88</f>
        <v>340</v>
      </c>
      <c r="I86" s="25">
        <f>I87+I88</f>
        <v>339</v>
      </c>
    </row>
    <row r="87" spans="1:9" ht="75" customHeight="1" x14ac:dyDescent="0.25">
      <c r="A87" s="75" t="s">
        <v>135</v>
      </c>
      <c r="B87" s="76" t="s">
        <v>106</v>
      </c>
      <c r="C87" s="83">
        <v>10</v>
      </c>
      <c r="D87" s="83" t="s">
        <v>49</v>
      </c>
      <c r="E87" s="83" t="s">
        <v>255</v>
      </c>
      <c r="F87" s="84">
        <v>200</v>
      </c>
      <c r="G87" s="25"/>
      <c r="H87" s="90">
        <v>200</v>
      </c>
      <c r="I87" s="68">
        <v>199</v>
      </c>
    </row>
    <row r="88" spans="1:9" ht="69.75" customHeight="1" x14ac:dyDescent="0.25">
      <c r="A88" s="75" t="s">
        <v>165</v>
      </c>
      <c r="B88" s="76" t="s">
        <v>106</v>
      </c>
      <c r="C88" s="83">
        <v>10</v>
      </c>
      <c r="D88" s="83" t="s">
        <v>49</v>
      </c>
      <c r="E88" s="83" t="s">
        <v>255</v>
      </c>
      <c r="F88" s="84">
        <v>300</v>
      </c>
      <c r="G88" s="25"/>
      <c r="H88" s="90">
        <v>140</v>
      </c>
      <c r="I88" s="68">
        <v>140</v>
      </c>
    </row>
    <row r="89" spans="1:9" ht="36.75" customHeight="1" x14ac:dyDescent="0.25">
      <c r="A89" s="72" t="s">
        <v>101</v>
      </c>
      <c r="B89" s="76" t="s">
        <v>106</v>
      </c>
      <c r="C89" s="81">
        <v>11</v>
      </c>
      <c r="D89" s="81" t="s">
        <v>107</v>
      </c>
      <c r="E89" s="81"/>
      <c r="F89" s="82"/>
      <c r="G89" s="25">
        <f t="shared" ref="G89:I91" si="39">G90</f>
        <v>10453</v>
      </c>
      <c r="H89" s="25">
        <f t="shared" si="39"/>
        <v>18710</v>
      </c>
      <c r="I89" s="25">
        <f t="shared" si="39"/>
        <v>18361</v>
      </c>
    </row>
    <row r="90" spans="1:9" ht="24" customHeight="1" x14ac:dyDescent="0.25">
      <c r="A90" s="74" t="s">
        <v>79</v>
      </c>
      <c r="B90" s="76" t="s">
        <v>106</v>
      </c>
      <c r="C90" s="81">
        <v>11</v>
      </c>
      <c r="D90" s="81" t="s">
        <v>48</v>
      </c>
      <c r="E90" s="81"/>
      <c r="F90" s="82"/>
      <c r="G90" s="25">
        <f t="shared" si="39"/>
        <v>10453</v>
      </c>
      <c r="H90" s="25">
        <f t="shared" si="39"/>
        <v>18710</v>
      </c>
      <c r="I90" s="25">
        <f t="shared" si="39"/>
        <v>18361</v>
      </c>
    </row>
    <row r="91" spans="1:9" ht="138.75" customHeight="1" x14ac:dyDescent="0.25">
      <c r="A91" s="75" t="s">
        <v>149</v>
      </c>
      <c r="B91" s="76" t="s">
        <v>106</v>
      </c>
      <c r="C91" s="83">
        <v>11</v>
      </c>
      <c r="D91" s="83" t="s">
        <v>48</v>
      </c>
      <c r="E91" s="83" t="s">
        <v>256</v>
      </c>
      <c r="F91" s="84"/>
      <c r="G91" s="25">
        <f t="shared" si="39"/>
        <v>10453</v>
      </c>
      <c r="H91" s="25">
        <f t="shared" si="39"/>
        <v>18710</v>
      </c>
      <c r="I91" s="25">
        <f t="shared" si="39"/>
        <v>18361</v>
      </c>
    </row>
    <row r="92" spans="1:9" ht="73.5" customHeight="1" x14ac:dyDescent="0.25">
      <c r="A92" s="75" t="s">
        <v>147</v>
      </c>
      <c r="B92" s="76" t="s">
        <v>106</v>
      </c>
      <c r="C92" s="83">
        <v>11</v>
      </c>
      <c r="D92" s="83" t="s">
        <v>48</v>
      </c>
      <c r="E92" s="83" t="s">
        <v>256</v>
      </c>
      <c r="F92" s="84">
        <v>600</v>
      </c>
      <c r="G92" s="25">
        <v>10453</v>
      </c>
      <c r="H92" s="90">
        <v>18710</v>
      </c>
      <c r="I92" s="68">
        <v>18361</v>
      </c>
    </row>
    <row r="93" spans="1:9" ht="15.75" x14ac:dyDescent="0.25">
      <c r="A93" s="26" t="s">
        <v>158</v>
      </c>
      <c r="B93" s="25"/>
      <c r="C93" s="25"/>
      <c r="D93" s="25"/>
      <c r="E93" s="25"/>
      <c r="F93" s="25"/>
      <c r="G93" s="26">
        <f>G8</f>
        <v>60982.5</v>
      </c>
      <c r="H93" s="26">
        <f t="shared" ref="H93:I93" si="40">H8</f>
        <v>163477</v>
      </c>
      <c r="I93" s="26">
        <f t="shared" si="40"/>
        <v>88589</v>
      </c>
    </row>
  </sheetData>
  <mergeCells count="11">
    <mergeCell ref="G2:I2"/>
    <mergeCell ref="A4:I4"/>
    <mergeCell ref="B6:B7"/>
    <mergeCell ref="G6:G7"/>
    <mergeCell ref="H6:H7"/>
    <mergeCell ref="I6:I7"/>
    <mergeCell ref="A6:A7"/>
    <mergeCell ref="C6:C7"/>
    <mergeCell ref="D6:D7"/>
    <mergeCell ref="E6:E7"/>
    <mergeCell ref="F6:F7"/>
  </mergeCells>
  <pageMargins left="0.51181102362204722" right="0.19685039370078741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приложение4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Фадеева</cp:lastModifiedBy>
  <cp:lastPrinted>2016-03-30T07:09:54Z</cp:lastPrinted>
  <dcterms:created xsi:type="dcterms:W3CDTF">2013-03-26T03:35:17Z</dcterms:created>
  <dcterms:modified xsi:type="dcterms:W3CDTF">2016-03-30T07:25:10Z</dcterms:modified>
</cp:coreProperties>
</file>