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720" yWindow="705" windowWidth="20730" windowHeight="11685" tabRatio="835"/>
  </bookViews>
  <sheets>
    <sheet name="Вариант 1" sheetId="8" r:id="rId1"/>
    <sheet name="Вариант 2" sheetId="1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 localSheetId="0">#REF!</definedName>
    <definedName name="\a" localSheetId="1">#REF!</definedName>
    <definedName name="\a">#REF!</definedName>
    <definedName name="\m" localSheetId="0">#REF!</definedName>
    <definedName name="\m" localSheetId="1">#REF!</definedName>
    <definedName name="\m">#REF!</definedName>
    <definedName name="\n" localSheetId="0">#REF!</definedName>
    <definedName name="\n" localSheetId="1">#REF!</definedName>
    <definedName name="\n">#REF!</definedName>
    <definedName name="\o" localSheetId="0">#REF!</definedName>
    <definedName name="\o" localSheetId="1">#REF!</definedName>
    <definedName name="\o">#REF!</definedName>
    <definedName name="_____xlfn_BAHTTEXT">#N/A</definedName>
    <definedName name="____mm1" localSheetId="1">[1]ПРОГНОЗ_1!#REF!</definedName>
    <definedName name="____mm1">[1]ПРОГНОЗ_1!#REF!</definedName>
    <definedName name="____xlfn_BAHTTEXT">#N/A</definedName>
    <definedName name="___mm1" localSheetId="0">[1]ПРОГНОЗ_1!#REF!</definedName>
    <definedName name="___mm1" localSheetId="1">[1]ПРОГНОЗ_1!#REF!</definedName>
    <definedName name="___mm1">[1]ПРОГНОЗ_1!#REF!</definedName>
    <definedName name="___xlfn_BAHTTEXT">#N/A</definedName>
    <definedName name="__mm1" localSheetId="0">[1]ПРОГНОЗ_1!#REF!</definedName>
    <definedName name="__mm1" localSheetId="1">[1]ПРОГНОЗ_1!#REF!</definedName>
    <definedName name="__mm1">[1]ПРОГНОЗ_1!#REF!</definedName>
    <definedName name="__xlfn_BAHTTEXT">#N/A</definedName>
    <definedName name="_def1999" localSheetId="0">[2]vec!#REF!</definedName>
    <definedName name="_def1999" localSheetId="1">[2]vec!#REF!</definedName>
    <definedName name="_def1999">[2]vec!#REF!</definedName>
    <definedName name="_def2000г" localSheetId="0">#REF!</definedName>
    <definedName name="_def2000г" localSheetId="1">#REF!</definedName>
    <definedName name="_def2000г">#REF!</definedName>
    <definedName name="_def2001г" localSheetId="0">#REF!</definedName>
    <definedName name="_def2001г" localSheetId="1">#REF!</definedName>
    <definedName name="_def2001г">#REF!</definedName>
    <definedName name="_def2002г" localSheetId="0">#REF!</definedName>
    <definedName name="_def2002г" localSheetId="1">#REF!</definedName>
    <definedName name="_def2002г">#REF!</definedName>
    <definedName name="_inf2000" localSheetId="0">#REF!</definedName>
    <definedName name="_inf2000" localSheetId="1">#REF!</definedName>
    <definedName name="_inf2000">#REF!</definedName>
    <definedName name="_inf2001" localSheetId="0">#REF!</definedName>
    <definedName name="_inf2001" localSheetId="1">#REF!</definedName>
    <definedName name="_inf2001">#REF!</definedName>
    <definedName name="_inf2002" localSheetId="0">#REF!</definedName>
    <definedName name="_inf2002" localSheetId="1">#REF!</definedName>
    <definedName name="_inf2002">#REF!</definedName>
    <definedName name="_inf2003" localSheetId="0">#REF!</definedName>
    <definedName name="_inf2003" localSheetId="1">#REF!</definedName>
    <definedName name="_inf2003">#REF!</definedName>
    <definedName name="_inf2004" localSheetId="0">#REF!</definedName>
    <definedName name="_inf2004" localSheetId="1">#REF!</definedName>
    <definedName name="_inf2004">#REF!</definedName>
    <definedName name="_inf2005" localSheetId="0">#REF!</definedName>
    <definedName name="_inf2005" localSheetId="1">#REF!</definedName>
    <definedName name="_inf2005">#REF!</definedName>
    <definedName name="_inf2006" localSheetId="0">#REF!</definedName>
    <definedName name="_inf2006" localSheetId="1">#REF!</definedName>
    <definedName name="_inf2006">#REF!</definedName>
    <definedName name="_inf2007" localSheetId="0">#REF!</definedName>
    <definedName name="_inf2007" localSheetId="1">#REF!</definedName>
    <definedName name="_inf2007">#REF!</definedName>
    <definedName name="_inf2008" localSheetId="0">#REF!</definedName>
    <definedName name="_inf2008" localSheetId="1">#REF!</definedName>
    <definedName name="_inf2008">#REF!</definedName>
    <definedName name="_inf2009" localSheetId="0">#REF!</definedName>
    <definedName name="_inf2009" localSheetId="1">#REF!</definedName>
    <definedName name="_inf2009">#REF!</definedName>
    <definedName name="_inf2010" localSheetId="0">#REF!</definedName>
    <definedName name="_inf2010" localSheetId="1">#REF!</definedName>
    <definedName name="_inf2010">#REF!</definedName>
    <definedName name="_inf2011" localSheetId="0">#REF!</definedName>
    <definedName name="_inf2011" localSheetId="1">#REF!</definedName>
    <definedName name="_inf2011">#REF!</definedName>
    <definedName name="_inf2012" localSheetId="0">#REF!</definedName>
    <definedName name="_inf2012" localSheetId="1">#REF!</definedName>
    <definedName name="_inf2012">#REF!</definedName>
    <definedName name="_inf2013" localSheetId="0">#REF!</definedName>
    <definedName name="_inf2013" localSheetId="1">#REF!</definedName>
    <definedName name="_inf2013">#REF!</definedName>
    <definedName name="_inf2014" localSheetId="0">#REF!</definedName>
    <definedName name="_inf2014" localSheetId="1">#REF!</definedName>
    <definedName name="_inf2014">#REF!</definedName>
    <definedName name="_inf2015" localSheetId="0">#REF!</definedName>
    <definedName name="_inf2015" localSheetId="1">#REF!</definedName>
    <definedName name="_inf2015">#REF!</definedName>
    <definedName name="_infl_99" localSheetId="0">[2]vec!#REF!</definedName>
    <definedName name="_infl_99" localSheetId="1">[2]vec!#REF!</definedName>
    <definedName name="_infl_99">[2]vec!#REF!</definedName>
    <definedName name="_mm1" localSheetId="0">[1]ПРОГНОЗ_1!#REF!</definedName>
    <definedName name="_mm1" localSheetId="1">[1]ПРОГНОЗ_1!#REF!</definedName>
    <definedName name="_mm1">[1]ПРОГНОЗ_1!#REF!</definedName>
    <definedName name="_mo1" localSheetId="0">[3]Титульный!#REF!</definedName>
    <definedName name="_mo1" localSheetId="1">[3]Титульный!#REF!</definedName>
    <definedName name="_mo1">[3]Титульный!#REF!</definedName>
    <definedName name="_mo2">[3]Титульный!$G$15</definedName>
    <definedName name="_SP1" localSheetId="0">[4]FES!#REF!</definedName>
    <definedName name="_SP1" localSheetId="1">[4]FES!#REF!</definedName>
    <definedName name="_SP1">[4]FES!#REF!</definedName>
    <definedName name="_SP10" localSheetId="0">[4]FES!#REF!</definedName>
    <definedName name="_SP10" localSheetId="1">[4]FES!#REF!</definedName>
    <definedName name="_SP10">[4]FES!#REF!</definedName>
    <definedName name="_SP11" localSheetId="0">[4]FES!#REF!</definedName>
    <definedName name="_SP11" localSheetId="1">[4]FES!#REF!</definedName>
    <definedName name="_SP11">[4]FES!#REF!</definedName>
    <definedName name="_SP12" localSheetId="0">[4]FES!#REF!</definedName>
    <definedName name="_SP12" localSheetId="1">[4]FES!#REF!</definedName>
    <definedName name="_SP12">[4]FES!#REF!</definedName>
    <definedName name="_SP13" localSheetId="0">[4]FES!#REF!</definedName>
    <definedName name="_SP13" localSheetId="1">[4]FES!#REF!</definedName>
    <definedName name="_SP13">[4]FES!#REF!</definedName>
    <definedName name="_SP14" localSheetId="0">[4]FES!#REF!</definedName>
    <definedName name="_SP14" localSheetId="1">[4]FES!#REF!</definedName>
    <definedName name="_SP14">[4]FES!#REF!</definedName>
    <definedName name="_SP15" localSheetId="0">[4]FES!#REF!</definedName>
    <definedName name="_SP15" localSheetId="1">[4]FES!#REF!</definedName>
    <definedName name="_SP15">[4]FES!#REF!</definedName>
    <definedName name="_SP16" localSheetId="0">[4]FES!#REF!</definedName>
    <definedName name="_SP16" localSheetId="1">[4]FES!#REF!</definedName>
    <definedName name="_SP16">[4]FES!#REF!</definedName>
    <definedName name="_SP17" localSheetId="0">[4]FES!#REF!</definedName>
    <definedName name="_SP17" localSheetId="1">[4]FES!#REF!</definedName>
    <definedName name="_SP17">[4]FES!#REF!</definedName>
    <definedName name="_SP18" localSheetId="0">[4]FES!#REF!</definedName>
    <definedName name="_SP18" localSheetId="1">[4]FES!#REF!</definedName>
    <definedName name="_SP18">[4]FES!#REF!</definedName>
    <definedName name="_SP19" localSheetId="0">[4]FES!#REF!</definedName>
    <definedName name="_SP19" localSheetId="1">[4]FES!#REF!</definedName>
    <definedName name="_SP19">[4]FES!#REF!</definedName>
    <definedName name="_SP2" localSheetId="0">[4]FES!#REF!</definedName>
    <definedName name="_SP2" localSheetId="1">[4]FES!#REF!</definedName>
    <definedName name="_SP2">[4]FES!#REF!</definedName>
    <definedName name="_SP20" localSheetId="0">[4]FES!#REF!</definedName>
    <definedName name="_SP20" localSheetId="1">[4]FES!#REF!</definedName>
    <definedName name="_SP20">[4]FES!#REF!</definedName>
    <definedName name="_SP3" localSheetId="0">[4]FES!#REF!</definedName>
    <definedName name="_SP3" localSheetId="1">[4]FES!#REF!</definedName>
    <definedName name="_SP3">[4]FES!#REF!</definedName>
    <definedName name="_SP4" localSheetId="0">[4]FES!#REF!</definedName>
    <definedName name="_SP4" localSheetId="1">[4]FES!#REF!</definedName>
    <definedName name="_SP4">[4]FES!#REF!</definedName>
    <definedName name="_SP5" localSheetId="0">[4]FES!#REF!</definedName>
    <definedName name="_SP5" localSheetId="1">[4]FES!#REF!</definedName>
    <definedName name="_SP5">[4]FES!#REF!</definedName>
    <definedName name="_SP7" localSheetId="0">[4]FES!#REF!</definedName>
    <definedName name="_SP7" localSheetId="1">[4]FES!#REF!</definedName>
    <definedName name="_SP7">[4]FES!#REF!</definedName>
    <definedName name="_SP8" localSheetId="0">[4]FES!#REF!</definedName>
    <definedName name="_SP8" localSheetId="1">[4]FES!#REF!</definedName>
    <definedName name="_SP8">[4]FES!#REF!</definedName>
    <definedName name="_SP9" localSheetId="0">[4]FES!#REF!</definedName>
    <definedName name="_SP9" localSheetId="1">[4]FES!#REF!</definedName>
    <definedName name="_SP9">[4]FES!#REF!</definedName>
    <definedName name="a04t" localSheetId="0">#REF!</definedName>
    <definedName name="a04t" localSheetId="1">#REF!</definedName>
    <definedName name="a04t">#REF!</definedName>
    <definedName name="Beg_Bal" localSheetId="0">#REF!</definedName>
    <definedName name="Beg_Bal" localSheetId="1">#REF!</definedName>
    <definedName name="Beg_Bal">#REF!</definedName>
    <definedName name="CompOt">[0]!CompOt</definedName>
    <definedName name="CompRas">[0]!CompRas</definedName>
    <definedName name="CompRas1">[0]!CompRas1</definedName>
    <definedName name="Comput">[0]!Comput</definedName>
    <definedName name="Data" localSheetId="0">#REF!</definedName>
    <definedName name="Data" localSheetId="1">#REF!</definedName>
    <definedName name="Data">#REF!</definedName>
    <definedName name="ddd" localSheetId="0">[5]ПРОГНОЗ_1!#REF!</definedName>
    <definedName name="ddd" localSheetId="1">[5]ПРОГНОЗ_1!#REF!</definedName>
    <definedName name="ddd">[5]ПРОГНОЗ_1!#REF!</definedName>
    <definedName name="DOLL" localSheetId="0">#REF!</definedName>
    <definedName name="DOLL" localSheetId="1">#REF!</definedName>
    <definedName name="DOLL">#REF!</definedName>
    <definedName name="End_Bal" localSheetId="0">#REF!</definedName>
    <definedName name="End_Bal" localSheetId="1">#REF!</definedName>
    <definedName name="End_Bal">#REF!</definedName>
    <definedName name="ew">[0]!ew</definedName>
    <definedName name="Excel_BuiltIn_Database" localSheetId="0">#REF!</definedName>
    <definedName name="Excel_BuiltIn_Database" localSheetId="1">#REF!</definedName>
    <definedName name="Excel_BuiltIn_Database">#REF!</definedName>
    <definedName name="Excel_BuiltIn_Database_13" localSheetId="0">#REF!</definedName>
    <definedName name="Excel_BuiltIn_Database_13" localSheetId="1">#REF!</definedName>
    <definedName name="Excel_BuiltIn_Database_13">#REF!</definedName>
    <definedName name="Excel_BuiltIn_Database_15" localSheetId="0">#REF!</definedName>
    <definedName name="Excel_BuiltIn_Database_15" localSheetId="1">#REF!</definedName>
    <definedName name="Excel_BuiltIn_Database_15">#REF!</definedName>
    <definedName name="Excel_BuiltIn_Database_16" localSheetId="0">#REF!</definedName>
    <definedName name="Excel_BuiltIn_Database_16" localSheetId="1">#REF!</definedName>
    <definedName name="Excel_BuiltIn_Database_16">#REF!</definedName>
    <definedName name="Excel_BuiltIn_Database_19" localSheetId="0">#REF!</definedName>
    <definedName name="Excel_BuiltIn_Database_19" localSheetId="1">#REF!</definedName>
    <definedName name="Excel_BuiltIn_Database_19">#REF!</definedName>
    <definedName name="Excel_BuiltIn_Database_20" localSheetId="0">#REF!</definedName>
    <definedName name="Excel_BuiltIn_Database_20" localSheetId="1">#REF!</definedName>
    <definedName name="Excel_BuiltIn_Database_20">#REF!</definedName>
    <definedName name="Excel_BuiltIn_Database_21" localSheetId="0">#REF!</definedName>
    <definedName name="Excel_BuiltIn_Database_21" localSheetId="1">#REF!</definedName>
    <definedName name="Excel_BuiltIn_Database_21">#REF!</definedName>
    <definedName name="Excel_BuiltIn_Database_22" localSheetId="0">#REF!</definedName>
    <definedName name="Excel_BuiltIn_Database_22" localSheetId="1">#REF!</definedName>
    <definedName name="Excel_BuiltIn_Database_22">#REF!</definedName>
    <definedName name="Excel_BuiltIn_Database_23" localSheetId="0">#REF!</definedName>
    <definedName name="Excel_BuiltIn_Database_23" localSheetId="1">#REF!</definedName>
    <definedName name="Excel_BuiltIn_Database_23">#REF!</definedName>
    <definedName name="Excel_BuiltIn_Database_28" localSheetId="0">#REF!</definedName>
    <definedName name="Excel_BuiltIn_Database_28" localSheetId="1">#REF!</definedName>
    <definedName name="Excel_BuiltIn_Database_28">#REF!</definedName>
    <definedName name="Excel_BuiltIn_Database_4" localSheetId="0">#REF!</definedName>
    <definedName name="Excel_BuiltIn_Database_4" localSheetId="1">#REF!</definedName>
    <definedName name="Excel_BuiltIn_Database_4">#REF!</definedName>
    <definedName name="Excel_BuiltIn_Database_5" localSheetId="0">#REF!</definedName>
    <definedName name="Excel_BuiltIn_Database_5" localSheetId="1">#REF!</definedName>
    <definedName name="Excel_BuiltIn_Database_5">#REF!</definedName>
    <definedName name="Excel_BuiltIn_Database_6" localSheetId="0">#REF!</definedName>
    <definedName name="Excel_BuiltIn_Database_6" localSheetId="1">#REF!</definedName>
    <definedName name="Excel_BuiltIn_Database_6">#REF!</definedName>
    <definedName name="Excel_BuiltIn_Database_7" localSheetId="0">#REF!</definedName>
    <definedName name="Excel_BuiltIn_Database_7" localSheetId="1">#REF!</definedName>
    <definedName name="Excel_BuiltIn_Database_7">#REF!</definedName>
    <definedName name="Excel_BuiltIn_Database_8" localSheetId="0">#REF!</definedName>
    <definedName name="Excel_BuiltIn_Database_8" localSheetId="1">#REF!</definedName>
    <definedName name="Excel_BuiltIn_Database_8">#REF!</definedName>
    <definedName name="Extra_Pay" localSheetId="0">#REF!</definedName>
    <definedName name="Extra_Pay" localSheetId="1">#REF!</definedName>
    <definedName name="Extra_Pay">#REF!</definedName>
    <definedName name="f" localSheetId="0">[4]FES!#REF!</definedName>
    <definedName name="f" localSheetId="1">[4]FES!#REF!</definedName>
    <definedName name="f">[4]FES!#REF!</definedName>
    <definedName name="ff" localSheetId="0">#REF!</definedName>
    <definedName name="ff" localSheetId="1">#REF!</definedName>
    <definedName name="ff">#REF!</definedName>
    <definedName name="fffff" localSheetId="0">'[6]Гр5(о)'!#REF!</definedName>
    <definedName name="fffff" localSheetId="1">'[6]Гр5(о)'!#REF!</definedName>
    <definedName name="fffff">'[6]Гр5(о)'!#REF!</definedName>
    <definedName name="fg">[0]!fg</definedName>
    <definedName name="Full_Print" localSheetId="0">#REF!</definedName>
    <definedName name="Full_Print" localSheetId="1">#REF!</definedName>
    <definedName name="Full_Print">#REF!</definedName>
    <definedName name="gggg" localSheetId="0">#REF!</definedName>
    <definedName name="gggg" localSheetId="1">#REF!</definedName>
    <definedName name="gggg">#REF!</definedName>
    <definedName name="god">[3]Титульный!$F$9</definedName>
    <definedName name="Header_Row" localSheetId="0">ROW(#REF!)</definedName>
    <definedName name="Header_Row" localSheetId="1">ROW(#REF!)</definedName>
    <definedName name="Header_Row">ROW(#REF!)</definedName>
    <definedName name="inn">[3]Титульный!$G$12</definedName>
    <definedName name="Int" localSheetId="0">#REF!</definedName>
    <definedName name="Int" localSheetId="1">#REF!</definedName>
    <definedName name="Int">#REF!</definedName>
    <definedName name="Interest_Rate" localSheetId="0">#REF!</definedName>
    <definedName name="Interest_Rate" localSheetId="1">#REF!</definedName>
    <definedName name="Interest_Rate">#REF!</definedName>
    <definedName name="jjjj" localSheetId="0">'[7]Гр5(о)'!#REF!</definedName>
    <definedName name="jjjj" localSheetId="1">'[7]Гр5(о)'!#REF!</definedName>
    <definedName name="jjjj">'[7]Гр5(о)'!#REF!</definedName>
    <definedName name="k">[0]!k</definedName>
    <definedName name="Last_Row" localSheetId="0">IF('Вариант 1'!Values_Entered,'Вариант 1'!Header_Row+'Вариант 1'!Number_of_Payments,'Вариант 1'!Header_Row)</definedName>
    <definedName name="Last_Row" localSheetId="1">IF('Вариант 2'!Values_Entered,'Вариант 2'!Header_Row+'Вариант 2'!Number_of_Payments,'Вариант 2'!Header_Row)</definedName>
    <definedName name="Last_Row">IF([0]!Values_Entered,Header_Row+[0]!Number_of_Payments,Header_Row)</definedName>
    <definedName name="Loan_Amount" localSheetId="0">#REF!</definedName>
    <definedName name="Loan_Amount" localSheetId="1">#REF!</definedName>
    <definedName name="Loan_Amount">#REF!</definedName>
    <definedName name="Loan_Start" localSheetId="0">#REF!</definedName>
    <definedName name="Loan_Start" localSheetId="1">#REF!</definedName>
    <definedName name="Loan_Start">#REF!</definedName>
    <definedName name="Loan_Years" localSheetId="0">#REF!</definedName>
    <definedName name="Loan_Years" localSheetId="1">#REF!</definedName>
    <definedName name="Loan_Years">#REF!</definedName>
    <definedName name="Num_Pmt_Per_Year" localSheetId="0">#REF!</definedName>
    <definedName name="Num_Pmt_Per_Year" localSheetId="1">#REF!</definedName>
    <definedName name="Num_Pmt_Per_Year">#REF!</definedName>
    <definedName name="Number_of_Payments" localSheetId="0">MATCH(0.01,'Вариант 1'!End_Bal,-1)+1</definedName>
    <definedName name="Number_of_Payments" localSheetId="1">MATCH(0.01,'Вариант 2'!End_Bal,-1)+1</definedName>
    <definedName name="Number_of_Payments">MATCH(0.01,End_Bal,-1)+1</definedName>
    <definedName name="oktmo1" localSheetId="0">[3]Титульный!#REF!</definedName>
    <definedName name="oktmo1" localSheetId="1">[3]Титульный!#REF!</definedName>
    <definedName name="oktmo1">[3]Титульный!#REF!</definedName>
    <definedName name="oktmo2" localSheetId="0">[3]Титульный!#REF!</definedName>
    <definedName name="oktmo2" localSheetId="1">[3]Титульный!#REF!</definedName>
    <definedName name="oktmo2">[3]Титульный!#REF!</definedName>
    <definedName name="org">[3]Титульный!$G$11</definedName>
    <definedName name="P1_ESO_PROT" localSheetId="0" hidden="1">#REF!,#REF!,#REF!,#REF!,#REF!,#REF!,#REF!,#REF!</definedName>
    <definedName name="P1_ESO_PROT" localSheetId="1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localSheetId="1" hidden="1">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localSheetId="0" hidden="1">#REF!,#REF!,#REF!,#REF!,#REF!,#REF!</definedName>
    <definedName name="P1_SCOPE_FLOAD" localSheetId="1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localSheetId="1" hidden="1">#REF!,#REF!,#REF!,#REF!,#REF!,#REF!</definedName>
    <definedName name="P1_SCOPE_FRML" hidden="1">#REF!,#REF!,#REF!,#REF!,#REF!,#REF!</definedName>
    <definedName name="P1_SCOPE_PER_PRT" hidden="1">[8]перекрестка!$H$15:$H$19,[8]перекрестка!$H$21:$H$25,[8]перекрестка!$J$14:$J$25,[8]перекрестка!$K$15:$K$19,[8]перекрестка!$K$21:$K$25</definedName>
    <definedName name="P1_SCOPE_SV_LD" localSheetId="0" hidden="1">#REF!,#REF!,#REF!,#REF!,#REF!,#REF!,#REF!</definedName>
    <definedName name="P1_SCOPE_SV_LD" localSheetId="1" hidden="1">#REF!,#REF!,#REF!,#REF!,#REF!,#REF!,#REF!</definedName>
    <definedName name="P1_SCOPE_SV_LD" hidden="1">#REF!,#REF!,#REF!,#REF!,#REF!,#REF!,#REF!</definedName>
    <definedName name="P1_SCOPE_SV_LD1" hidden="1">[8]свод!$E$70:$M$79,[8]свод!$E$81:$M$81,[8]свод!$E$83:$M$88,[8]свод!$E$90:$M$90,[8]свод!$E$92:$M$96,[8]свод!$E$98:$M$98,[8]свод!$E$101:$M$102</definedName>
    <definedName name="P1_SCOPE_SV_PRT" hidden="1">[8]свод!$E$23:$H$26,[8]свод!$E$28:$I$29,[8]свод!$E$32:$I$36,[8]свод!$E$38:$I$40,[8]свод!$E$42:$I$53,[8]свод!$E$55:$I$56,[8]свод!$E$58:$I$63</definedName>
    <definedName name="P1_SET_PROT" localSheetId="0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localSheetId="1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[8]перекрестка!$N$14:$N$25,[8]перекрестка!$N$27:$N$31,[8]перекрестка!$J$27:$K$31,[8]перекрестка!$F$27:$H$31,[8]перекрестка!$F$33:$H$37</definedName>
    <definedName name="P2_SCOPE_SV_PRT" hidden="1">[8]свод!$E$72:$I$79,[8]свод!$E$81:$I$81,[8]свод!$E$85:$H$88,[8]свод!$E$90:$I$90,[8]свод!$E$107:$I$112,[8]свод!$E$114:$I$117,[8]свод!$E$124:$H$127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[8]перекрестка!$J$33:$K$37,[8]перекрестка!$N$33:$N$37,[8]перекрестка!$F$39:$H$43,[8]перекрестка!$J$39:$K$43,[8]перекрестка!$N$39:$N$43</definedName>
    <definedName name="P3_SCOPE_SV_PRT" hidden="1">[8]свод!$D$135:$G$135,[8]свод!$I$135:$I$141,[8]свод!$H$137:$H$141,[8]свод!$D$138:$G$141,[8]свод!$E$15:$I$16,[8]свод!$E$120:$I$121,[8]свод!$E$18:$I$19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[8]перекрестка!$F$45:$H$49,[8]перекрестка!$J$45:$K$49,[8]перекрестка!$N$45:$N$49,[8]перекрестка!$F$53:$G$64,[8]перекрестка!$H$54:$H$58</definedName>
    <definedName name="P5_SCOPE_PER_PRT" hidden="1">[8]перекрестка!$H$60:$H$64,[8]перекрестка!$J$53:$J$64,[8]перекрестка!$K$54:$K$58,[8]перекрестка!$K$60:$K$64,[8]перекрестка!$N$53:$N$64</definedName>
    <definedName name="P6_SCOPE_PER_PRT" hidden="1">[8]перекрестка!$F$66:$H$70,[8]перекрестка!$J$66:$K$70,[8]перекрестка!$N$66:$N$70,[8]перекрестка!$F$72:$H$76,[8]перекрестка!$J$72:$K$76</definedName>
    <definedName name="P7_SCOPE_PER_PRT" hidden="1">[8]перекрестка!$N$72:$N$76,[8]перекрестка!$F$78:$H$82,[8]перекрестка!$J$78:$K$82,[8]перекрестка!$N$78:$N$82,[8]перекрестка!$F$84:$H$88</definedName>
    <definedName name="P8_SCOPE_PER_PRT" hidden="1">[8]перекрестка!$J$84:$K$88,[8]перекрестка!$N$84:$N$88,[8]перекрестка!$F$14:$G$25,P1_SCOPE_PER_PRT,P2_SCOPE_PER_PRT,P3_SCOPE_PER_PRT,P4_SCOPE_PER_PRT</definedName>
    <definedName name="Pay_Date" localSheetId="0">#REF!</definedName>
    <definedName name="Pay_Date" localSheetId="1">#REF!</definedName>
    <definedName name="Pay_Date">#REF!</definedName>
    <definedName name="Pay_Num" localSheetId="0">#REF!</definedName>
    <definedName name="Pay_Num" localSheetId="1">#REF!</definedName>
    <definedName name="Pay_Num">#REF!</definedName>
    <definedName name="Payment_Date" localSheetId="0">DATE(YEAR('Вариант 1'!Loan_Start),MONTH('Вариант 1'!Loan_Start)+Payment_Number,DAY('Вариант 1'!Loan_Start))</definedName>
    <definedName name="Payment_Date" localSheetId="1">DATE(YEAR('Вариант 2'!Loan_Start),MONTH('Вариант 2'!Loan_Start)+Payment_Number,DAY('Вариант 2'!Loan_Start))</definedName>
    <definedName name="Payment_Date">DATE(YEAR(Loan_Start),MONTH(Loan_Start)+Payment_Number,DAY(Loan_Start))</definedName>
    <definedName name="Princ" localSheetId="0">#REF!</definedName>
    <definedName name="Princ" localSheetId="1">#REF!</definedName>
    <definedName name="Princ">#REF!</definedName>
    <definedName name="Print_Area_Reset" localSheetId="0">OFFSET('Вариант 1'!Full_Print,0,0,'Вариант 1'!Last_Row)</definedName>
    <definedName name="Print_Area_Reset" localSheetId="1">OFFSET('Вариант 2'!Full_Print,0,0,'Вариант 2'!Last_Row)</definedName>
    <definedName name="Print_Area_Reset">OFFSET(Full_Print,0,0,Last_Row)</definedName>
    <definedName name="reg_name">[3]Титульный!$E$7</definedName>
    <definedName name="REGIONS" localSheetId="0">#REF!</definedName>
    <definedName name="REGIONS" localSheetId="1">#REF!</definedName>
    <definedName name="REGIONS">#REF!</definedName>
    <definedName name="S1_" localSheetId="0">#REF!</definedName>
    <definedName name="S1_" localSheetId="1">#REF!</definedName>
    <definedName name="S1_">#REF!</definedName>
    <definedName name="S10_" localSheetId="0">#REF!</definedName>
    <definedName name="S10_" localSheetId="1">#REF!</definedName>
    <definedName name="S10_">#REF!</definedName>
    <definedName name="S11_" localSheetId="0">#REF!</definedName>
    <definedName name="S11_" localSheetId="1">#REF!</definedName>
    <definedName name="S11_">#REF!</definedName>
    <definedName name="S12_" localSheetId="0">#REF!</definedName>
    <definedName name="S12_" localSheetId="1">#REF!</definedName>
    <definedName name="S12_">#REF!</definedName>
    <definedName name="S13_" localSheetId="0">#REF!</definedName>
    <definedName name="S13_" localSheetId="1">#REF!</definedName>
    <definedName name="S13_">#REF!</definedName>
    <definedName name="S14_" localSheetId="0">#REF!</definedName>
    <definedName name="S14_" localSheetId="1">#REF!</definedName>
    <definedName name="S14_">#REF!</definedName>
    <definedName name="S15_" localSheetId="0">#REF!</definedName>
    <definedName name="S15_" localSheetId="1">#REF!</definedName>
    <definedName name="S15_">#REF!</definedName>
    <definedName name="S16_" localSheetId="0">#REF!</definedName>
    <definedName name="S16_" localSheetId="1">#REF!</definedName>
    <definedName name="S16_">#REF!</definedName>
    <definedName name="S17_" localSheetId="0">#REF!</definedName>
    <definedName name="S17_" localSheetId="1">#REF!</definedName>
    <definedName name="S17_">#REF!</definedName>
    <definedName name="S18_" localSheetId="0">#REF!</definedName>
    <definedName name="S18_" localSheetId="1">#REF!</definedName>
    <definedName name="S18_">#REF!</definedName>
    <definedName name="S19_" localSheetId="0">#REF!</definedName>
    <definedName name="S19_" localSheetId="1">#REF!</definedName>
    <definedName name="S19_">#REF!</definedName>
    <definedName name="S2_" localSheetId="0">#REF!</definedName>
    <definedName name="S2_" localSheetId="1">#REF!</definedName>
    <definedName name="S2_">#REF!</definedName>
    <definedName name="S20_" localSheetId="0">#REF!</definedName>
    <definedName name="S20_" localSheetId="1">#REF!</definedName>
    <definedName name="S20_">#REF!</definedName>
    <definedName name="S3_" localSheetId="0">#REF!</definedName>
    <definedName name="S3_" localSheetId="1">#REF!</definedName>
    <definedName name="S3_">#REF!</definedName>
    <definedName name="S4_" localSheetId="0">#REF!</definedName>
    <definedName name="S4_" localSheetId="1">#REF!</definedName>
    <definedName name="S4_">#REF!</definedName>
    <definedName name="S5_" localSheetId="0">#REF!</definedName>
    <definedName name="S5_" localSheetId="1">#REF!</definedName>
    <definedName name="S5_">#REF!</definedName>
    <definedName name="S6_" localSheetId="0">#REF!</definedName>
    <definedName name="S6_" localSheetId="1">#REF!</definedName>
    <definedName name="S6_">#REF!</definedName>
    <definedName name="S7_" localSheetId="0">#REF!</definedName>
    <definedName name="S7_" localSheetId="1">#REF!</definedName>
    <definedName name="S7_">#REF!</definedName>
    <definedName name="S8_" localSheetId="0">#REF!</definedName>
    <definedName name="S8_" localSheetId="1">#REF!</definedName>
    <definedName name="S8_">#REF!</definedName>
    <definedName name="S9_" localSheetId="0">#REF!</definedName>
    <definedName name="S9_" localSheetId="1">#REF!</definedName>
    <definedName name="S9_">#REF!</definedName>
    <definedName name="SCENARIOS" localSheetId="0">#REF!</definedName>
    <definedName name="SCENARIOS" localSheetId="1">#REF!</definedName>
    <definedName name="SCENARIOS">#REF!</definedName>
    <definedName name="Sched_Pay" localSheetId="0">#REF!</definedName>
    <definedName name="Sched_Pay" localSheetId="1">#REF!</definedName>
    <definedName name="Sched_Pay">#REF!</definedName>
    <definedName name="Scheduled_Extra_Payments" localSheetId="0">#REF!</definedName>
    <definedName name="Scheduled_Extra_Payments" localSheetId="1">#REF!</definedName>
    <definedName name="Scheduled_Extra_Payments">#REF!</definedName>
    <definedName name="Scheduled_Interest_Rate" localSheetId="0">#REF!</definedName>
    <definedName name="Scheduled_Interest_Rate" localSheetId="1">#REF!</definedName>
    <definedName name="Scheduled_Interest_Rate">#REF!</definedName>
    <definedName name="Scheduled_Monthly_Payment" localSheetId="0">#REF!</definedName>
    <definedName name="Scheduled_Monthly_Payment" localSheetId="1">#REF!</definedName>
    <definedName name="Scheduled_Monthly_Payment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" localSheetId="0">'[9]форма 3 ТС'!#REF!</definedName>
    <definedName name="SCOPE_2" localSheetId="1">'[9]форма 3 ТС'!#REF!</definedName>
    <definedName name="SCOPE_2">'[9]форма 3 ТС'!#REF!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IN1">[10]TEHSHEET!$I$5:$I$14</definedName>
    <definedName name="SCOPE_FIN2">[10]TEHSHEET!$G$5:$G$10</definedName>
    <definedName name="SCOPE_PER_PRT">P5_SCOPE_PER_PRT,P6_SCOPE_PER_PRT,P7_SCOPE_PER_PRT,P8_SCOPE_PER_PRT</definedName>
    <definedName name="SCOPE_R">[10]TEHSHEET!$M$5:$M$93</definedName>
    <definedName name="SCOPE_REG">[11]TEHSHEET!$M$5:$M$93</definedName>
    <definedName name="SCOPE_SPR_PRT">[8]Справочники!$D$21:$J$22,[8]Справочники!$E$13:$I$14,[8]Справочники!$F$27:$H$28</definedName>
    <definedName name="SCOPE_SV_LD1">[8]свод!$E$104:$M$104,[8]свод!$E$106:$M$117,[8]свод!$E$120:$M$121,[8]свод!$E$123:$M$127,[8]свод!$E$10:$M$68,P1_SCOPE_SV_LD1</definedName>
    <definedName name="SCOPE_SV_LD2" localSheetId="0">#REF!</definedName>
    <definedName name="SCOPE_SV_LD2" localSheetId="1">#REF!</definedName>
    <definedName name="SCOPE_SV_LD2">#REF!</definedName>
    <definedName name="SCOPE_SV_PRT">P1_SCOPE_SV_PRT,P2_SCOPE_SV_PRT,P3_SCOPE_SV_PRT</definedName>
    <definedName name="SCOPE_YES">[10]TEHSHEET!$K$5:$K$6</definedName>
    <definedName name="TARGET">[12]TEHSHEET!$I$42:$I$45</definedName>
    <definedName name="time" localSheetId="0">#REF!</definedName>
    <definedName name="time" localSheetId="1">#REF!</definedName>
    <definedName name="time">#REF!</definedName>
    <definedName name="title">'[13]Огл. Графиков'!$B$2:$B$31</definedName>
    <definedName name="Total_Interest" localSheetId="0">#REF!</definedName>
    <definedName name="Total_Interest" localSheetId="1">#REF!</definedName>
    <definedName name="Total_Interest">#REF!</definedName>
    <definedName name="Total_Pay" localSheetId="0">#REF!</definedName>
    <definedName name="Total_Pay" localSheetId="1">#REF!</definedName>
    <definedName name="Total_Pay">#REF!</definedName>
    <definedName name="Total_Payment" localSheetId="0">Scheduled_Payment+Extra_Payment</definedName>
    <definedName name="Total_Payment" localSheetId="1">Scheduled_Payment+Extra_Payment</definedName>
    <definedName name="Total_Payment">Scheduled_Payment+Extra_Payment</definedName>
    <definedName name="Values_Entered" localSheetId="0">IF('Вариант 1'!Loan_Amount*'Вариант 1'!Interest_Rate*'Вариант 1'!Loan_Years*'Вариант 1'!Loan_Start&gt;0,1,0)</definedName>
    <definedName name="Values_Entered" localSheetId="1">IF('Вариант 2'!Loan_Amount*'Вариант 2'!Interest_Rate*'Вариант 2'!Loan_Years*'Вариант 2'!Loan_Start&gt;0,1,0)</definedName>
    <definedName name="Values_Entered">IF(Loan_Amount*Interest_Rate*Loan_Years*Loan_Start&gt;0,1,0)</definedName>
    <definedName name="а">[0]!а</definedName>
    <definedName name="ааа" localSheetId="0">#REF!</definedName>
    <definedName name="ааа" localSheetId="1">#REF!</definedName>
    <definedName name="ааа">#REF!</definedName>
    <definedName name="аааа">[0]!аааа</definedName>
    <definedName name="АнМ" localSheetId="0">'[14]Гр5(о)'!#REF!</definedName>
    <definedName name="АнМ" localSheetId="1">'[14]Гр5(о)'!#REF!</definedName>
    <definedName name="АнМ">'[14]Гр5(о)'!#REF!</definedName>
    <definedName name="б">[0]!б</definedName>
    <definedName name="база" localSheetId="0">#REF!</definedName>
    <definedName name="база" localSheetId="1">#REF!</definedName>
    <definedName name="база">#REF!</definedName>
    <definedName name="_xlnm.Database" localSheetId="0">#REF!</definedName>
    <definedName name="_xlnm.Database" localSheetId="1">#REF!</definedName>
    <definedName name="_xlnm.Database">#REF!</definedName>
    <definedName name="БазовыйПериод">[8]Заголовок!$B$15</definedName>
    <definedName name="в">[0]!в</definedName>
    <definedName name="в23ё">[0]!в23ё</definedName>
    <definedName name="вахта">#N/A</definedName>
    <definedName name="вв">[0]!вв</definedName>
    <definedName name="ВСЕГО_по_предприятию" localSheetId="0">#REF!</definedName>
    <definedName name="ВСЕГО_по_предприятию" localSheetId="1">#REF!</definedName>
    <definedName name="ВСЕГО_по_предприятию">#REF!</definedName>
    <definedName name="второй" localSheetId="0">#REF!</definedName>
    <definedName name="второй" localSheetId="1">#REF!</definedName>
    <definedName name="второй">#REF!</definedName>
    <definedName name="вып" localSheetId="0">Scheduled_Payment+Extra_Payment</definedName>
    <definedName name="вып" localSheetId="1">Scheduled_Payment+Extra_Payment</definedName>
    <definedName name="вып">Scheduled_Payment+Extra_Payment</definedName>
    <definedName name="Вып_н_2003" localSheetId="0">'[13]Текущие цены'!#REF!</definedName>
    <definedName name="Вып_н_2003" localSheetId="1">'[13]Текущие цены'!#REF!</definedName>
    <definedName name="Вып_н_2003">'[13]Текущие цены'!#REF!</definedName>
    <definedName name="вып_н_2004" localSheetId="0">'[13]Текущие цены'!#REF!</definedName>
    <definedName name="вып_н_2004" localSheetId="1">'[13]Текущие цены'!#REF!</definedName>
    <definedName name="вып_н_2004">'[13]Текущие цены'!#REF!</definedName>
    <definedName name="Вып_ОФ_с_пц">[13]рабочий!$Y$202:$AP$224</definedName>
    <definedName name="Вып_оф_с_цпг" localSheetId="0">'[13]Текущие цены'!#REF!</definedName>
    <definedName name="Вып_оф_с_цпг" localSheetId="1">'[13]Текущие цены'!#REF!</definedName>
    <definedName name="Вып_оф_с_цпг">'[13]Текущие цены'!#REF!</definedName>
    <definedName name="Вып_с_новых_ОФ">[13]рабочий!$Y$277:$AP$299</definedName>
    <definedName name="График">"Диагр. 4"</definedName>
    <definedName name="д">[0]!д</definedName>
    <definedName name="Дефл_ц_пред_год">'[13]Текущие цены'!$AT$36:$BK$58</definedName>
    <definedName name="Дефлятор_годовой">'[13]Текущие цены'!$Y$4:$AP$27</definedName>
    <definedName name="Дефлятор_цепной">'[13]Текущие цены'!$Y$36:$AP$58</definedName>
    <definedName name="ДС" localSheetId="0">#REF!</definedName>
    <definedName name="ДС" localSheetId="1">#REF!</definedName>
    <definedName name="ДС">#REF!</definedName>
    <definedName name="дьд" localSheetId="0">#REF!</definedName>
    <definedName name="дьд" localSheetId="1">#REF!</definedName>
    <definedName name="дьд">#REF!</definedName>
    <definedName name="ЕСН">[0]!ЕСН</definedName>
    <definedName name="ж">[0]!ж</definedName>
    <definedName name="з">[0]!з</definedName>
    <definedName name="и">[0]!и</definedName>
    <definedName name="иии" localSheetId="0">#REF!</definedName>
    <definedName name="иии" localSheetId="1">#REF!</definedName>
    <definedName name="иии">#REF!</definedName>
    <definedName name="й">[0]!й</definedName>
    <definedName name="йй">[0]!йй</definedName>
    <definedName name="ййй" localSheetId="0">#REF!</definedName>
    <definedName name="ййй" localSheetId="1">#REF!</definedName>
    <definedName name="ййй">#REF!</definedName>
    <definedName name="к">[0]!к</definedName>
    <definedName name="кал.эл.эн.">[0]!кал.эл.эн.</definedName>
    <definedName name="ке">[0]!ке</definedName>
    <definedName name="керцр" localSheetId="0">#REF!</definedName>
    <definedName name="керцр" localSheetId="1">#REF!</definedName>
    <definedName name="керцр">#REF!</definedName>
    <definedName name="л">[0]!л</definedName>
    <definedName name="ллл" localSheetId="0">#REF!</definedName>
    <definedName name="ллл" localSheetId="1">#REF!</definedName>
    <definedName name="ллл">#REF!</definedName>
    <definedName name="лллл" localSheetId="0">#REF!</definedName>
    <definedName name="лллл" localSheetId="1">#REF!</definedName>
    <definedName name="лллл">#REF!</definedName>
    <definedName name="м">[0]!м</definedName>
    <definedName name="М1" localSheetId="0">[15]ПРОГНОЗ_1!#REF!</definedName>
    <definedName name="М1" localSheetId="1">[15]ПРОГНОЗ_1!#REF!</definedName>
    <definedName name="М1">[15]ПРОГНОЗ_1!#REF!</definedName>
    <definedName name="ммм" localSheetId="0">#REF!</definedName>
    <definedName name="ммм" localSheetId="1">#REF!</definedName>
    <definedName name="ммм">#REF!</definedName>
    <definedName name="Модель2" localSheetId="0">#REF!</definedName>
    <definedName name="Модель2" localSheetId="1">#REF!</definedName>
    <definedName name="Модель2">#REF!</definedName>
    <definedName name="Мониторинг1" localSheetId="0">'[16]Гр5(о)'!#REF!</definedName>
    <definedName name="Мониторинг1" localSheetId="1">'[16]Гр5(о)'!#REF!</definedName>
    <definedName name="Мониторинг1">'[16]Гр5(о)'!#REF!</definedName>
    <definedName name="мым">[0]!мым</definedName>
    <definedName name="новые_ОФ_2003">[13]рабочий!$F$305:$W$327</definedName>
    <definedName name="новые_ОФ_2004">[13]рабочий!$F$335:$W$357</definedName>
    <definedName name="новые_ОФ_а_всего">[13]рабочий!$F$767:$V$789</definedName>
    <definedName name="новые_ОФ_всего">[13]рабочий!$F$1331:$V$1353</definedName>
    <definedName name="новые_ОФ_п_всего">[13]рабочий!$F$1293:$V$1315</definedName>
    <definedName name="окраска_05">[13]окраска!$C$7:$Z$30</definedName>
    <definedName name="окраска_06">[13]окраска!$C$35:$Z$58</definedName>
    <definedName name="окраска_07">[13]окраска!$C$63:$Z$86</definedName>
    <definedName name="окраска_08">[13]окраска!$C$91:$Z$114</definedName>
    <definedName name="окраска_09">[13]окраска!$C$119:$Z$142</definedName>
    <definedName name="окраска_10">[13]окраска!$C$147:$Z$170</definedName>
    <definedName name="окраска_11">[13]окраска!$C$175:$Z$198</definedName>
    <definedName name="окраска_12">[13]окраска!$C$203:$Z$226</definedName>
    <definedName name="окраска_13">[13]окраска!$C$231:$Z$254</definedName>
    <definedName name="окраска_14">[13]окраска!$C$259:$Z$282</definedName>
    <definedName name="окраска_15">[13]окраска!$C$287:$Z$310</definedName>
    <definedName name="ооо" localSheetId="0">#REF!</definedName>
    <definedName name="ооо" localSheetId="1">#REF!</definedName>
    <definedName name="ооо">#REF!</definedName>
    <definedName name="ОФ_а_с_пц">[13]рабочий!$CI$121:$CY$143</definedName>
    <definedName name="оф_н_а_2003_пц" localSheetId="0">'[13]Текущие цены'!#REF!</definedName>
    <definedName name="оф_н_а_2003_пц" localSheetId="1">'[13]Текущие цены'!#REF!</definedName>
    <definedName name="оф_н_а_2003_пц">'[13]Текущие цены'!#REF!</definedName>
    <definedName name="оф_н_а_2004" localSheetId="0">'[13]Текущие цены'!#REF!</definedName>
    <definedName name="оф_н_а_2004" localSheetId="1">'[13]Текущие цены'!#REF!</definedName>
    <definedName name="оф_н_а_2004">'[13]Текущие цены'!#REF!</definedName>
    <definedName name="первый" localSheetId="0">#REF!</definedName>
    <definedName name="первый" localSheetId="1">#REF!</definedName>
    <definedName name="первый">#REF!</definedName>
    <definedName name="ПОКАЗАТЕЛИ_ДОЛГОСР.ПРОГНОЗА" localSheetId="0">'[17]2002(v2)'!#REF!</definedName>
    <definedName name="ПОКАЗАТЕЛИ_ДОЛГОСР.ПРОГНОЗА" localSheetId="1">'[17]2002(v2)'!#REF!</definedName>
    <definedName name="ПОКАЗАТЕЛИ_ДОЛГОСР.ПРОГНОЗА">'[17]2002(v2)'!#REF!</definedName>
    <definedName name="ПОКАЗАТЕЛИ_ДОЛГОСР_ПРОГНОЗА" localSheetId="0">#REF!</definedName>
    <definedName name="ПОКАЗАТЕЛИ_ДОЛГОСР_ПРОГНОЗА" localSheetId="1">#REF!</definedName>
    <definedName name="ПОКАЗАТЕЛИ_ДОЛГОСР_ПРОГНОЗА">#REF!</definedName>
    <definedName name="ПОТР__РЫНОКДП" localSheetId="0">[2]vec!#REF!</definedName>
    <definedName name="ПОТР__РЫНОКДП" localSheetId="1">[2]vec!#REF!</definedName>
    <definedName name="ПОТР__РЫНОКДП">[2]vec!#REF!</definedName>
    <definedName name="Потреб_вып_всего" localSheetId="0">'[13]Текущие цены'!#REF!</definedName>
    <definedName name="Потреб_вып_всего" localSheetId="1">'[13]Текущие цены'!#REF!</definedName>
    <definedName name="Потреб_вып_всего">'[13]Текущие цены'!#REF!</definedName>
    <definedName name="Потреб_вып_оф_н_цпг" localSheetId="0">'[13]Текущие цены'!#REF!</definedName>
    <definedName name="Потреб_вып_оф_н_цпг" localSheetId="1">'[13]Текущие цены'!#REF!</definedName>
    <definedName name="Потреб_вып_оф_н_цпг">'[13]Текущие цены'!#REF!</definedName>
    <definedName name="ппп" localSheetId="0">#REF!</definedName>
    <definedName name="ппп" localSheetId="1">#REF!</definedName>
    <definedName name="ппп">#REF!</definedName>
    <definedName name="пппп" localSheetId="0">'[18]2002(v1)'!#REF!</definedName>
    <definedName name="пппп" localSheetId="1">'[18]2002(v1)'!#REF!</definedName>
    <definedName name="пппп">'[18]2002(v1)'!#REF!</definedName>
    <definedName name="Прогноз_Вып_пц">[13]рабочий!$Y$240:$AP$262</definedName>
    <definedName name="Прогноз_вып_цпг" localSheetId="0">'[13]Текущие цены'!#REF!</definedName>
    <definedName name="Прогноз_вып_цпг" localSheetId="1">'[13]Текущие цены'!#REF!</definedName>
    <definedName name="Прогноз_вып_цпг">'[13]Текущие цены'!#REF!</definedName>
    <definedName name="Прогноз97" localSheetId="0">[19]ПРОГНОЗ_1!#REF!</definedName>
    <definedName name="Прогноз97" localSheetId="1">[19]ПРОГНОЗ_1!#REF!</definedName>
    <definedName name="Прогноз97">[19]ПРОГНОЗ_1!#REF!</definedName>
    <definedName name="прп" localSheetId="0">#REF!</definedName>
    <definedName name="прп" localSheetId="1">#REF!</definedName>
    <definedName name="прп">#REF!</definedName>
    <definedName name="РЭК.покуп.">[0]!РЭК.покуп.</definedName>
    <definedName name="с">[0]!с</definedName>
    <definedName name="СИЗ" localSheetId="0">#REF!</definedName>
    <definedName name="СИЗ" localSheetId="1">#REF!</definedName>
    <definedName name="СИЗ">#REF!</definedName>
    <definedName name="СОmpRus">[0]!СОmpRus</definedName>
    <definedName name="сс">[0]!сс</definedName>
    <definedName name="сссс">[0]!сссс</definedName>
    <definedName name="ссы">[0]!ссы</definedName>
    <definedName name="ставка" localSheetId="0">#REF!</definedName>
    <definedName name="ставка" localSheetId="1">#REF!</definedName>
    <definedName name="ставка">#REF!</definedName>
    <definedName name="ставка_22" localSheetId="0">#REF!</definedName>
    <definedName name="ставка_22" localSheetId="1">#REF!</definedName>
    <definedName name="ставка_22">#REF!</definedName>
    <definedName name="т">[0]!т</definedName>
    <definedName name="Таблица_N_2" localSheetId="0">#REF!</definedName>
    <definedName name="Таблица_N_2" localSheetId="1">#REF!</definedName>
    <definedName name="Таблица_N_2">#REF!</definedName>
    <definedName name="тариф" localSheetId="0">#REF!</definedName>
    <definedName name="тариф" localSheetId="1">#REF!</definedName>
    <definedName name="тариф">#REF!</definedName>
    <definedName name="тариф_1" localSheetId="0">#REF!</definedName>
    <definedName name="тариф_1" localSheetId="1">#REF!</definedName>
    <definedName name="тариф_1">#REF!</definedName>
    <definedName name="тариф_10" localSheetId="0">#REF!</definedName>
    <definedName name="тариф_10" localSheetId="1">#REF!</definedName>
    <definedName name="тариф_10">#REF!</definedName>
    <definedName name="тариф_11" localSheetId="0">#REF!</definedName>
    <definedName name="тариф_11" localSheetId="1">#REF!</definedName>
    <definedName name="тариф_11">#REF!</definedName>
    <definedName name="тариф_12" localSheetId="0">#REF!</definedName>
    <definedName name="тариф_12" localSheetId="1">#REF!</definedName>
    <definedName name="тариф_12">#REF!</definedName>
    <definedName name="тариф_13" localSheetId="0">#REF!</definedName>
    <definedName name="тариф_13" localSheetId="1">#REF!</definedName>
    <definedName name="тариф_13">#REF!</definedName>
    <definedName name="тариф_14" localSheetId="0">#REF!</definedName>
    <definedName name="тариф_14" localSheetId="1">#REF!</definedName>
    <definedName name="тариф_14">#REF!</definedName>
    <definedName name="тариф_15" localSheetId="0">#REF!</definedName>
    <definedName name="тариф_15" localSheetId="1">#REF!</definedName>
    <definedName name="тариф_15">#REF!</definedName>
    <definedName name="тариф_16" localSheetId="0">#REF!</definedName>
    <definedName name="тариф_16" localSheetId="1">#REF!</definedName>
    <definedName name="тариф_16">#REF!</definedName>
    <definedName name="тариф_19" localSheetId="0">#REF!</definedName>
    <definedName name="тариф_19" localSheetId="1">#REF!</definedName>
    <definedName name="тариф_19">#REF!</definedName>
    <definedName name="тариф_21" localSheetId="0">#REF!</definedName>
    <definedName name="тариф_21" localSheetId="1">#REF!</definedName>
    <definedName name="тариф_21">#REF!</definedName>
    <definedName name="тариф_22" localSheetId="0">#REF!</definedName>
    <definedName name="тариф_22" localSheetId="1">#REF!</definedName>
    <definedName name="тариф_22">#REF!</definedName>
    <definedName name="тариф_23" localSheetId="0">#REF!</definedName>
    <definedName name="тариф_23" localSheetId="1">#REF!</definedName>
    <definedName name="тариф_23">#REF!</definedName>
    <definedName name="тариф_25" localSheetId="0">#REF!</definedName>
    <definedName name="тариф_25" localSheetId="1">#REF!</definedName>
    <definedName name="тариф_25">#REF!</definedName>
    <definedName name="тариф_28" localSheetId="0">#REF!</definedName>
    <definedName name="тариф_28" localSheetId="1">#REF!</definedName>
    <definedName name="тариф_28">#REF!</definedName>
    <definedName name="тариф_29" localSheetId="0">#REF!</definedName>
    <definedName name="тариф_29" localSheetId="1">#REF!</definedName>
    <definedName name="тариф_29">#REF!</definedName>
    <definedName name="тариф_4" localSheetId="0">#REF!</definedName>
    <definedName name="тариф_4" localSheetId="1">#REF!</definedName>
    <definedName name="тариф_4">#REF!</definedName>
    <definedName name="тариф_5" localSheetId="0">#REF!</definedName>
    <definedName name="тариф_5" localSheetId="1">#REF!</definedName>
    <definedName name="тариф_5">#REF!</definedName>
    <definedName name="тариф_6" localSheetId="0">#REF!</definedName>
    <definedName name="тариф_6" localSheetId="1">#REF!</definedName>
    <definedName name="тариф_6">#REF!</definedName>
    <definedName name="топл.">[0]!топл.</definedName>
    <definedName name="третий" localSheetId="0">#REF!</definedName>
    <definedName name="третий" localSheetId="1">#REF!</definedName>
    <definedName name="третий">#REF!</definedName>
    <definedName name="ттт" localSheetId="0">#REF!</definedName>
    <definedName name="ттт" localSheetId="1">#REF!</definedName>
    <definedName name="ттт">#REF!</definedName>
    <definedName name="у">[0]!у</definedName>
    <definedName name="ф">[0]!ф</definedName>
    <definedName name="фо_а_н_пц">[13]рабочий!$AR$240:$BI$263</definedName>
    <definedName name="фо_а_с_пц">[13]рабочий!$AS$202:$BI$224</definedName>
    <definedName name="фо_н_03">[13]рабочий!$X$305:$X$327</definedName>
    <definedName name="фо_н_04">[13]рабочий!$X$335:$X$357</definedName>
    <definedName name="ФОТ1" localSheetId="0">#REF!</definedName>
    <definedName name="ФОТ1" localSheetId="1">#REF!</definedName>
    <definedName name="ФОТ1">#REF!</definedName>
    <definedName name="фф" localSheetId="0">'[20]Гр5(о)'!#REF!</definedName>
    <definedName name="фф" localSheetId="1">'[20]Гр5(о)'!#REF!</definedName>
    <definedName name="фф">'[20]Гр5(о)'!#REF!</definedName>
    <definedName name="ффф" localSheetId="0">#REF!</definedName>
    <definedName name="ффф" localSheetId="1">#REF!</definedName>
    <definedName name="ффф">#REF!</definedName>
    <definedName name="х">[0]!х</definedName>
    <definedName name="ц">[0]!ц</definedName>
    <definedName name="цкеркр" localSheetId="0">#REF!</definedName>
    <definedName name="цкеркр" localSheetId="1">#REF!</definedName>
    <definedName name="цкеркр">#REF!</definedName>
    <definedName name="цу">[0]!цу</definedName>
    <definedName name="четвертый" localSheetId="0">#REF!</definedName>
    <definedName name="четвертый" localSheetId="1">#REF!</definedName>
    <definedName name="четвертый">#REF!</definedName>
    <definedName name="ыв">[0]!ыв</definedName>
    <definedName name="ыыыы">[0]!ыыыы</definedName>
    <definedName name="ььь" localSheetId="0">#REF!</definedName>
    <definedName name="ььь" localSheetId="1">#REF!</definedName>
    <definedName name="ььь">#REF!</definedName>
    <definedName name="Э" localSheetId="0">#REF!</definedName>
    <definedName name="Э" localSheetId="1">#REF!</definedName>
    <definedName name="Э">#REF!</definedName>
    <definedName name="юююю" localSheetId="0">#REF!</definedName>
    <definedName name="юююю" localSheetId="1">#REF!</definedName>
    <definedName name="юююю">#REF!</definedName>
    <definedName name="я">[0]!я</definedName>
  </definedNames>
  <calcPr calcId="145621"/>
</workbook>
</file>

<file path=xl/calcChain.xml><?xml version="1.0" encoding="utf-8"?>
<calcChain xmlns="http://schemas.openxmlformats.org/spreadsheetml/2006/main">
  <c r="L21" i="14" l="1"/>
  <c r="K21" i="14" s="1"/>
  <c r="I20" i="14"/>
  <c r="X17" i="8"/>
  <c r="H17" i="8" s="1"/>
  <c r="L20" i="8"/>
  <c r="K20" i="8" s="1"/>
  <c r="I19" i="8"/>
  <c r="H19" i="8" s="1"/>
  <c r="Y18" i="8"/>
  <c r="J18" i="8" s="1"/>
  <c r="K18" i="8" s="1"/>
  <c r="L18" i="8" s="1"/>
  <c r="M18" i="8" s="1"/>
  <c r="N18" i="8" s="1"/>
  <c r="K15" i="8"/>
  <c r="X16" i="8"/>
  <c r="I16" i="8" s="1"/>
  <c r="J16" i="8" s="1"/>
  <c r="X14" i="8"/>
  <c r="I14" i="8" s="1"/>
  <c r="J14" i="8" s="1"/>
  <c r="I17" i="8" l="1"/>
  <c r="J17" i="8" s="1"/>
  <c r="K17" i="8" s="1"/>
  <c r="L17" i="8" s="1"/>
  <c r="M17" i="8" s="1"/>
  <c r="N17" i="8" s="1"/>
  <c r="F19" i="14"/>
  <c r="F21" i="14"/>
  <c r="F20" i="14"/>
  <c r="F18" i="14"/>
  <c r="F17" i="14"/>
  <c r="F16" i="14"/>
  <c r="F15" i="14"/>
  <c r="F14" i="14"/>
  <c r="Q13" i="14"/>
  <c r="P13" i="14"/>
  <c r="O13" i="14"/>
  <c r="O22" i="14" s="1"/>
  <c r="N13" i="14"/>
  <c r="M13" i="14"/>
  <c r="L13" i="14"/>
  <c r="K13" i="14"/>
  <c r="J13" i="14"/>
  <c r="I13" i="14"/>
  <c r="H13" i="14"/>
  <c r="G13" i="14"/>
  <c r="G22" i="14" s="1"/>
  <c r="F12" i="14"/>
  <c r="F11" i="14"/>
  <c r="F10" i="14"/>
  <c r="F9" i="14"/>
  <c r="F8" i="14"/>
  <c r="F7" i="14"/>
  <c r="F6" i="14"/>
  <c r="Q5" i="14"/>
  <c r="P5" i="14"/>
  <c r="O5" i="14"/>
  <c r="N5" i="14"/>
  <c r="M5" i="14"/>
  <c r="L5" i="14"/>
  <c r="K5" i="14"/>
  <c r="J5" i="14"/>
  <c r="I5" i="14"/>
  <c r="H5" i="14"/>
  <c r="G5" i="14"/>
  <c r="F8" i="8"/>
  <c r="F9" i="8"/>
  <c r="F10" i="8"/>
  <c r="F11" i="8"/>
  <c r="F12" i="8"/>
  <c r="F19" i="8"/>
  <c r="F20" i="8"/>
  <c r="F13" i="14" l="1"/>
  <c r="F5" i="14"/>
  <c r="K22" i="14"/>
  <c r="J22" i="14"/>
  <c r="I22" i="14"/>
  <c r="M22" i="14"/>
  <c r="Q22" i="14"/>
  <c r="N22" i="14"/>
  <c r="H22" i="14"/>
  <c r="L22" i="14"/>
  <c r="P22" i="14"/>
  <c r="F17" i="8"/>
  <c r="P13" i="8"/>
  <c r="Q13" i="8"/>
  <c r="G13" i="8"/>
  <c r="I13" i="8"/>
  <c r="F18" i="8"/>
  <c r="F16" i="8"/>
  <c r="F15" i="8"/>
  <c r="F14" i="8"/>
  <c r="H5" i="8"/>
  <c r="I5" i="8"/>
  <c r="J5" i="8"/>
  <c r="K5" i="8"/>
  <c r="L5" i="8"/>
  <c r="M5" i="8"/>
  <c r="N5" i="8"/>
  <c r="O5" i="8"/>
  <c r="P5" i="8"/>
  <c r="Q5" i="8"/>
  <c r="Q21" i="8" s="1"/>
  <c r="G5" i="8"/>
  <c r="G21" i="8" s="1"/>
  <c r="F7" i="8"/>
  <c r="F6" i="8"/>
  <c r="F22" i="14" l="1"/>
  <c r="I21" i="8"/>
  <c r="P21" i="8"/>
  <c r="H13" i="8"/>
  <c r="F5" i="8"/>
  <c r="J13" i="8" l="1"/>
  <c r="J21" i="8" s="1"/>
  <c r="M13" i="8"/>
  <c r="M21" i="8" s="1"/>
  <c r="H21" i="8"/>
  <c r="N13" i="8" l="1"/>
  <c r="N21" i="8" s="1"/>
  <c r="K13" i="8"/>
  <c r="L13" i="8" l="1"/>
  <c r="L21" i="8" s="1"/>
  <c r="K21" i="8"/>
  <c r="O13" i="8"/>
  <c r="O21" i="8" s="1"/>
  <c r="F13" i="8" l="1"/>
  <c r="F21" i="8" s="1"/>
</calcChain>
</file>

<file path=xl/sharedStrings.xml><?xml version="1.0" encoding="utf-8"?>
<sst xmlns="http://schemas.openxmlformats.org/spreadsheetml/2006/main" count="177" uniqueCount="78">
  <si>
    <t>№ п/п</t>
  </si>
  <si>
    <t>ТЕХНИЧЕСКИЕ МЕРОПРИЯТИЯ</t>
  </si>
  <si>
    <t>Краткое описание проекта</t>
  </si>
  <si>
    <t>Цель проекта</t>
  </si>
  <si>
    <t>Объем необходимых капитальных вложений, тыс. руб.</t>
  </si>
  <si>
    <t>2</t>
  </si>
  <si>
    <t>Итого, необходимый объем капитальных  вложений</t>
  </si>
  <si>
    <t>ИТОГО КАП. ВЛОЖЕНИЙ, тыс. руб.</t>
  </si>
  <si>
    <t xml:space="preserve">Технические параметры </t>
  </si>
  <si>
    <t>1.2</t>
  </si>
  <si>
    <t>1.3</t>
  </si>
  <si>
    <t>1.1</t>
  </si>
  <si>
    <t>Разаработка ПСД; Реализация проета; Пусконаладочные работы.</t>
  </si>
  <si>
    <t>2.1</t>
  </si>
  <si>
    <t>2.2</t>
  </si>
  <si>
    <t>2.3</t>
  </si>
  <si>
    <t>2.4</t>
  </si>
  <si>
    <t>2.5</t>
  </si>
  <si>
    <t>2.7</t>
  </si>
  <si>
    <t>Разаработка ПСД; Реализация проета.</t>
  </si>
  <si>
    <t>стоимость метра</t>
  </si>
  <si>
    <t>протяженность</t>
  </si>
  <si>
    <t>Водоотведение п. Боровский по 1 варианту развития.</t>
  </si>
  <si>
    <t>Водоотведение п. Боровский по 2 варианту развития.</t>
  </si>
  <si>
    <t>Реконструкция КНС-3</t>
  </si>
  <si>
    <t>Реконструкция КНС-2</t>
  </si>
  <si>
    <t>Завершение пусконаладочных работ на КОС МУП ЖКХ;</t>
  </si>
  <si>
    <t>1.4</t>
  </si>
  <si>
    <t>1.5</t>
  </si>
  <si>
    <t>1.6</t>
  </si>
  <si>
    <t>Работы по увеличению производительности КОС ОАО ПФ «Боровская» до 7000м3/сут;</t>
  </si>
  <si>
    <t>Строительство, реконструкции и модернизации объектов системы водоотведения</t>
  </si>
  <si>
    <t>Строительство, реконструкции и модернизации линейных объектов централизованной системы водоотведения</t>
  </si>
  <si>
    <t xml:space="preserve">Строительство новой КНС позволит повысить надежность сисемы водоотведения </t>
  </si>
  <si>
    <t xml:space="preserve">Глубина стакана- 9 м, производительность 160 м3/час   </t>
  </si>
  <si>
    <t xml:space="preserve">Глубина стакана- 6 м, производительность 70 м3/час   </t>
  </si>
  <si>
    <t>Завершение пусконаладочных работ и монтажа оборудования.</t>
  </si>
  <si>
    <t>Позволит довести показатели качества очистки сточных вод до показателей установленых проектом.</t>
  </si>
  <si>
    <t>Работы по изменение и доработка технологической схемы очистки сточных вод на КОС ОАО ПФ «Боровская»;</t>
  </si>
  <si>
    <t>Позволит повысить производительность КОС</t>
  </si>
  <si>
    <t>Монтаж необходимого оборудования, разработка исполнительной документации</t>
  </si>
  <si>
    <t>Увеличение производительности с 3500 м3/ч до 7000м3/ч.</t>
  </si>
  <si>
    <t>Позволит довести показатели качества очистки сточных вод до необходимых</t>
  </si>
  <si>
    <t>Показатели качества будут известны после утверждения проекта ПДС</t>
  </si>
  <si>
    <t>Строительство  КНС даст возможность отведения сточных вод от перспективной застройки</t>
  </si>
  <si>
    <t xml:space="preserve">Глубина стакана- 9 м, производительность 95 м3/час   </t>
  </si>
  <si>
    <t xml:space="preserve">Глубина стакана- 6 м, производительность 95 м3/час   </t>
  </si>
  <si>
    <t xml:space="preserve">Глубина стакана- 6,3 м, производительность 5 м3/час   </t>
  </si>
  <si>
    <t>Реконструкция центрального коллектора мкр. Мира;</t>
  </si>
  <si>
    <t>Частичная реконструкция канализационных сетей мкр. Центральный;</t>
  </si>
  <si>
    <t>Строительство самотечных сетей канализации в районе ул. Бр. Мареевых с подключением частного сектора;</t>
  </si>
  <si>
    <t>Строительство самотечных сетей в районе перспективной застройки МКД;</t>
  </si>
  <si>
    <t>Строительство самотечных сетей в районе перспективной застройки ИЖС;</t>
  </si>
  <si>
    <t>Обеспечение услугой водоотведения перспективной застройки ул. Мира и ИЖС</t>
  </si>
  <si>
    <t>Обеспечение услугой Водоотведения перспективной застройки ИЖС в своре ул. Набережная – ул. Солнечная – СНТ «Луговое» - выезд на объездную дорогу Тюмень-Омск</t>
  </si>
  <si>
    <t>Обеспечение услугой водоотведения частного сектора</t>
  </si>
  <si>
    <t>Повышение надежности системы водоотведения.</t>
  </si>
  <si>
    <t>Ду=500мм - L=820 м</t>
  </si>
  <si>
    <t>Ду=250мм - L=1000 м</t>
  </si>
  <si>
    <t>Ду=200мм - L=800 м</t>
  </si>
  <si>
    <t>Ду=200мм - L=2400 м Ду=350мм - L=250 м</t>
  </si>
  <si>
    <t xml:space="preserve">Ду=63мм - L=950 м </t>
  </si>
  <si>
    <t xml:space="preserve">Ду=150мм - L=950 м </t>
  </si>
  <si>
    <t>1.7</t>
  </si>
  <si>
    <t>2.6</t>
  </si>
  <si>
    <t xml:space="preserve">Глубина стакана- 6 м, производительность 185 м3/час   </t>
  </si>
  <si>
    <t>Строительству второй очереди КОС МУП ЖКХ с увеличением суммарной производительности до 6000 м3/сут;</t>
  </si>
  <si>
    <t xml:space="preserve">Ду=63мм - L=300 м </t>
  </si>
  <si>
    <t xml:space="preserve">Ду=200мм - L=1850 м </t>
  </si>
  <si>
    <t>Ду=300мм - L=1000 м</t>
  </si>
  <si>
    <t>Ду=200мм - L=3500 м</t>
  </si>
  <si>
    <t>Строительство КНС-10 для отведения стоков от перспективой застройки МКД с подключением к КНС-3;</t>
  </si>
  <si>
    <t>Строительство КНС-11 для отведения стоков от перспективой застройки ИЖС с подключением к КНС-10.</t>
  </si>
  <si>
    <t>Строительство напорной линии от КНС-3 до КНС-10;</t>
  </si>
  <si>
    <t>Строительство напорной линии от КНС-11 до напорной линии КНС-10.</t>
  </si>
  <si>
    <t>Строительство напорной линии от КНС-10 до КНС-5;</t>
  </si>
  <si>
    <t>Строительство напорной линии от КНС-11 до КНС-10.</t>
  </si>
  <si>
    <t>Строительство напорной линии от КНС-10 до КНС-3;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</si>
</sst>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\-_р_._-;_-@_-"/>
    <numFmt numFmtId="165" formatCode="_-* #,##0.00_р_._-;\-* #,##0.00_р_._-;_-* \-??_р_._-;_-@_-"/>
    <numFmt numFmtId="166" formatCode="&quot;$&quot;#,##0_);[Red]\(&quot;$&quot;#,##0\)"/>
    <numFmt numFmtId="167" formatCode="_-* #,##0.00&quot;р.&quot;_-;\-* #,##0.00&quot;р.&quot;_-;_-* \-??&quot;р.&quot;_-;_-@_-"/>
    <numFmt numFmtId="168" formatCode="&quot;Month D.yyyy&quot;"/>
    <numFmt numFmtId="169" formatCode="_(* #,##0_);_(* \(#,##0\);_(* &quot; - &quot;_);_(@_)"/>
    <numFmt numFmtId="170" formatCode="_(* #,##0_);_(* \(#,##0\);_(* &quot;-&quot;_);_(@_)"/>
    <numFmt numFmtId="171" formatCode="#,##0;\(#,##0\);&quot;-&quot;"/>
    <numFmt numFmtId="172" formatCode="General_)"/>
    <numFmt numFmtId="173" formatCode="0_)"/>
    <numFmt numFmtId="174" formatCode="#,##0.0"/>
    <numFmt numFmtId="175" formatCode="_-* #,##0.00\ _€_-;\-* #,##0.00\ _€_-;_-* &quot;-&quot;??\ _€_-;_-@_-"/>
    <numFmt numFmtId="176" formatCode="_(* #,##0.00_);_(* \(#,##0.00\);_(* &quot;-&quot;??_);_(@_)"/>
    <numFmt numFmtId="177" formatCode="_-* #,##0.00_-;\-* #,##0.00_-;_-* &quot;-&quot;??_-;_-@_-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Helv"/>
    </font>
    <font>
      <sz val="9"/>
      <name val="Arial"/>
      <family val="2"/>
    </font>
    <font>
      <sz val="1"/>
      <color indexed="8"/>
      <name val="Courier New"/>
      <family val="3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6"/>
      <name val="Arial"/>
      <family val="2"/>
    </font>
    <font>
      <b/>
      <sz val="1"/>
      <color indexed="8"/>
      <name val="Courier New"/>
      <family val="3"/>
      <charset val="204"/>
    </font>
    <font>
      <sz val="10"/>
      <name val="Courier New Cyr"/>
      <family val="3"/>
      <charset val="204"/>
    </font>
    <font>
      <sz val="8"/>
      <name val="Helv"/>
      <charset val="204"/>
    </font>
    <font>
      <sz val="8"/>
      <name val="Helv"/>
    </font>
    <font>
      <b/>
      <sz val="8"/>
      <name val="Helv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Verdana"/>
      <family val="2"/>
      <charset val="204"/>
    </font>
    <font>
      <u/>
      <sz val="11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4"/>
      <color indexed="8"/>
      <name val="Times New Roman"/>
      <family val="2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sz val="10"/>
      <name val="NTHarmonica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u/>
      <sz val="11"/>
      <color indexed="12"/>
      <name val="Arial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</fonts>
  <fills count="4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25"/>
        <bgColor indexed="61"/>
      </patternFill>
    </fill>
    <fill>
      <patternFill patternType="solid">
        <fgColor indexed="63"/>
        <bgColor indexed="59"/>
      </patternFill>
    </fill>
    <fill>
      <patternFill patternType="solid">
        <fgColor indexed="60"/>
        <bgColor indexed="25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ck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52">
    <xf numFmtId="0" fontId="0" fillId="0" borderId="0"/>
    <xf numFmtId="0" fontId="3" fillId="0" borderId="0"/>
    <xf numFmtId="0" fontId="4" fillId="0" borderId="0">
      <alignment vertical="top"/>
    </xf>
    <xf numFmtId="0" fontId="5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8" fillId="0" borderId="0">
      <alignment vertical="center"/>
      <protection locked="0"/>
    </xf>
    <xf numFmtId="0" fontId="9" fillId="0" borderId="0">
      <protection locked="0"/>
    </xf>
    <xf numFmtId="164" fontId="10" fillId="0" borderId="0" applyFill="0" applyBorder="0" applyAlignment="0" applyProtection="0"/>
    <xf numFmtId="165" fontId="10" fillId="0" borderId="0" applyFill="0" applyBorder="0" applyAlignment="0" applyProtection="0"/>
    <xf numFmtId="0" fontId="9" fillId="0" borderId="0">
      <protection locked="0"/>
    </xf>
    <xf numFmtId="166" fontId="11" fillId="0" borderId="0" applyFont="0" applyFill="0" applyBorder="0" applyAlignment="0" applyProtection="0"/>
    <xf numFmtId="167" fontId="10" fillId="0" borderId="0" applyFill="0" applyBorder="0" applyAlignment="0" applyProtection="0"/>
    <xf numFmtId="168" fontId="9" fillId="0" borderId="0">
      <protection locked="0"/>
    </xf>
    <xf numFmtId="0" fontId="10" fillId="0" borderId="0" applyFill="0" applyBorder="0" applyAlignment="0" applyProtection="0"/>
    <xf numFmtId="169" fontId="12" fillId="0" borderId="0" applyFill="0" applyBorder="0">
      <alignment horizontal="right" vertical="top"/>
    </xf>
    <xf numFmtId="0" fontId="13" fillId="0" borderId="0">
      <alignment horizontal="center" wrapText="1"/>
    </xf>
    <xf numFmtId="170" fontId="12" fillId="0" borderId="0" applyFill="0" applyBorder="0" applyAlignment="0" applyProtection="0">
      <alignment horizontal="right" vertical="top"/>
    </xf>
    <xf numFmtId="171" fontId="14" fillId="0" borderId="0"/>
    <xf numFmtId="0" fontId="12" fillId="0" borderId="0" applyFill="0" applyBorder="0">
      <alignment horizontal="left" vertical="top"/>
    </xf>
    <xf numFmtId="0" fontId="9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6" fillId="0" borderId="0"/>
    <xf numFmtId="0" fontId="17" fillId="0" borderId="0"/>
    <xf numFmtId="0" fontId="9" fillId="0" borderId="0">
      <protection locked="0"/>
    </xf>
    <xf numFmtId="0" fontId="18" fillId="0" borderId="0" applyNumberFormat="0">
      <alignment horizontal="left"/>
    </xf>
    <xf numFmtId="0" fontId="8" fillId="0" borderId="0">
      <alignment vertical="center"/>
      <protection locked="0"/>
    </xf>
    <xf numFmtId="0" fontId="19" fillId="0" borderId="2">
      <alignment horizontal="center"/>
    </xf>
    <xf numFmtId="2" fontId="20" fillId="5" borderId="3" applyProtection="0"/>
    <xf numFmtId="2" fontId="20" fillId="5" borderId="3" applyProtection="0"/>
    <xf numFmtId="2" fontId="21" fillId="0" borderId="0" applyFill="0" applyBorder="0" applyProtection="0"/>
    <xf numFmtId="2" fontId="22" fillId="0" borderId="0" applyFill="0" applyBorder="0" applyProtection="0"/>
    <xf numFmtId="2" fontId="22" fillId="6" borderId="3" applyProtection="0"/>
    <xf numFmtId="2" fontId="22" fillId="7" borderId="3" applyProtection="0"/>
    <xf numFmtId="2" fontId="22" fillId="8" borderId="3" applyProtection="0"/>
    <xf numFmtId="2" fontId="22" fillId="8" borderId="3" applyProtection="0">
      <alignment horizontal="center"/>
    </xf>
    <xf numFmtId="2" fontId="22" fillId="7" borderId="3" applyProtection="0">
      <alignment horizontal="center"/>
    </xf>
    <xf numFmtId="0" fontId="9" fillId="0" borderId="4">
      <protection locked="0"/>
    </xf>
    <xf numFmtId="172" fontId="6" fillId="0" borderId="5"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0" fontId="25" fillId="0" borderId="0" applyBorder="0">
      <alignment horizontal="center" vertical="center" wrapText="1"/>
    </xf>
    <xf numFmtId="0" fontId="26" fillId="0" borderId="6" applyNumberFormat="0" applyFill="0" applyAlignment="0" applyProtection="0"/>
    <xf numFmtId="0" fontId="25" fillId="0" borderId="0" applyBorder="0">
      <alignment horizontal="center" vertical="center" wrapText="1"/>
    </xf>
    <xf numFmtId="0" fontId="27" fillId="0" borderId="7" applyBorder="0">
      <alignment horizontal="center" vertical="center" wrapText="1"/>
    </xf>
    <xf numFmtId="0" fontId="27" fillId="0" borderId="0" applyBorder="0">
      <alignment horizontal="center" vertical="center" wrapText="1"/>
    </xf>
    <xf numFmtId="172" fontId="28" fillId="9" borderId="5"/>
    <xf numFmtId="4" fontId="29" fillId="10" borderId="1" applyBorder="0">
      <alignment horizontal="right"/>
    </xf>
    <xf numFmtId="4" fontId="29" fillId="11" borderId="0" applyBorder="0">
      <alignment horizontal="right"/>
    </xf>
    <xf numFmtId="0" fontId="30" fillId="0" borderId="0">
      <alignment horizontal="center" vertical="top" wrapText="1"/>
    </xf>
    <xf numFmtId="0" fontId="31" fillId="0" borderId="0">
      <alignment horizontal="centerContinuous" vertical="center" wrapText="1"/>
    </xf>
    <xf numFmtId="0" fontId="32" fillId="12" borderId="0" applyFill="0">
      <alignment wrapText="1"/>
    </xf>
    <xf numFmtId="0" fontId="3" fillId="0" borderId="0"/>
    <xf numFmtId="0" fontId="33" fillId="0" borderId="0"/>
    <xf numFmtId="0" fontId="5" fillId="0" borderId="0"/>
    <xf numFmtId="173" fontId="34" fillId="0" borderId="0"/>
    <xf numFmtId="0" fontId="6" fillId="0" borderId="0"/>
    <xf numFmtId="0" fontId="2" fillId="0" borderId="0"/>
    <xf numFmtId="0" fontId="35" fillId="0" borderId="0"/>
    <xf numFmtId="0" fontId="6" fillId="0" borderId="0"/>
    <xf numFmtId="0" fontId="5" fillId="0" borderId="0"/>
    <xf numFmtId="0" fontId="5" fillId="0" borderId="0"/>
    <xf numFmtId="0" fontId="2" fillId="0" borderId="0"/>
    <xf numFmtId="4" fontId="5" fillId="0" borderId="0">
      <alignment vertical="center"/>
    </xf>
    <xf numFmtId="0" fontId="6" fillId="0" borderId="0"/>
    <xf numFmtId="0" fontId="3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ill="0" applyBorder="0" applyAlignment="0" applyProtection="0"/>
    <xf numFmtId="0" fontId="7" fillId="0" borderId="0"/>
    <xf numFmtId="0" fontId="32" fillId="0" borderId="0"/>
    <xf numFmtId="49" fontId="32" fillId="0" borderId="0">
      <alignment horizontal="center"/>
    </xf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5" fontId="6" fillId="0" borderId="0" applyFill="0" applyBorder="0" applyAlignment="0" applyProtection="0"/>
    <xf numFmtId="43" fontId="10" fillId="0" borderId="0" applyFont="0" applyFill="0" applyBorder="0" applyAlignment="0" applyProtection="0"/>
    <xf numFmtId="177" fontId="5" fillId="0" borderId="0" applyFont="0" applyFill="0" applyBorder="0" applyAlignment="0" applyProtection="0"/>
    <xf numFmtId="4" fontId="29" fillId="12" borderId="0" applyBorder="0">
      <alignment horizontal="right"/>
    </xf>
    <xf numFmtId="4" fontId="29" fillId="13" borderId="0" applyBorder="0">
      <alignment horizontal="right"/>
    </xf>
    <xf numFmtId="4" fontId="29" fillId="12" borderId="0" applyBorder="0">
      <alignment horizontal="right"/>
    </xf>
    <xf numFmtId="4" fontId="29" fillId="14" borderId="0" applyBorder="0">
      <alignment horizontal="right"/>
    </xf>
    <xf numFmtId="4" fontId="29" fillId="12" borderId="1" applyFont="0" applyBorder="0">
      <alignment horizontal="right"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12" applyNumberFormat="0" applyAlignment="0" applyProtection="0"/>
    <xf numFmtId="0" fontId="50" fillId="18" borderId="11" applyNumberFormat="0" applyAlignment="0" applyProtection="0"/>
    <xf numFmtId="0" fontId="51" fillId="0" borderId="13" applyNumberFormat="0" applyFill="0" applyAlignment="0" applyProtection="0"/>
    <xf numFmtId="0" fontId="52" fillId="19" borderId="1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5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56" fillId="44" borderId="0" applyNumberFormat="0" applyBorder="0" applyAlignment="0" applyProtection="0"/>
    <xf numFmtId="0" fontId="1" fillId="0" borderId="0"/>
    <xf numFmtId="0" fontId="1" fillId="0" borderId="0"/>
    <xf numFmtId="49" fontId="29" fillId="0" borderId="0" applyBorder="0">
      <alignment vertical="top"/>
    </xf>
    <xf numFmtId="0" fontId="7" fillId="0" borderId="0"/>
    <xf numFmtId="0" fontId="59" fillId="0" borderId="0" applyFill="0" applyBorder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58" fillId="45" borderId="17" applyNumberFormat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49" fontId="29" fillId="0" borderId="0" applyBorder="0">
      <alignment vertical="top"/>
    </xf>
    <xf numFmtId="0" fontId="1" fillId="0" borderId="0"/>
    <xf numFmtId="0" fontId="10" fillId="0" borderId="0"/>
    <xf numFmtId="0" fontId="1" fillId="0" borderId="0"/>
    <xf numFmtId="0" fontId="29" fillId="20" borderId="15" applyNumberFormat="0" applyFont="0" applyAlignment="0" applyProtection="0"/>
  </cellStyleXfs>
  <cellXfs count="22">
    <xf numFmtId="0" fontId="0" fillId="0" borderId="0" xfId="0"/>
    <xf numFmtId="0" fontId="38" fillId="0" borderId="0" xfId="0" applyFont="1"/>
    <xf numFmtId="0" fontId="39" fillId="2" borderId="1" xfId="1" applyFont="1" applyFill="1" applyBorder="1" applyAlignment="1">
      <alignment horizontal="center" vertical="center" textRotation="90" wrapText="1"/>
    </xf>
    <xf numFmtId="0" fontId="41" fillId="3" borderId="1" xfId="1" applyFont="1" applyFill="1" applyBorder="1" applyAlignment="1">
      <alignment horizontal="center" vertical="center" wrapText="1"/>
    </xf>
    <xf numFmtId="0" fontId="40" fillId="0" borderId="1" xfId="1" applyFont="1" applyBorder="1" applyAlignment="1">
      <alignment horizontal="center" vertical="center" wrapText="1"/>
    </xf>
    <xf numFmtId="49" fontId="41" fillId="3" borderId="1" xfId="1" applyNumberFormat="1" applyFont="1" applyFill="1" applyBorder="1" applyAlignment="1">
      <alignment horizontal="center" vertical="center" wrapText="1"/>
    </xf>
    <xf numFmtId="0" fontId="40" fillId="3" borderId="1" xfId="1" applyFont="1" applyFill="1" applyBorder="1" applyAlignment="1">
      <alignment horizontal="center" vertical="center" wrapText="1"/>
    </xf>
    <xf numFmtId="2" fontId="41" fillId="3" borderId="1" xfId="1" applyNumberFormat="1" applyFont="1" applyFill="1" applyBorder="1" applyAlignment="1">
      <alignment horizontal="center" vertical="center" wrapText="1"/>
    </xf>
    <xf numFmtId="1" fontId="41" fillId="3" borderId="1" xfId="1" applyNumberFormat="1" applyFont="1" applyFill="1" applyBorder="1" applyAlignment="1">
      <alignment horizontal="center" vertical="center" wrapText="1"/>
    </xf>
    <xf numFmtId="49" fontId="40" fillId="46" borderId="1" xfId="1" applyNumberFormat="1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2" fontId="40" fillId="0" borderId="1" xfId="1" applyNumberFormat="1" applyFont="1" applyBorder="1" applyAlignment="1">
      <alignment horizontal="center" vertical="center" wrapText="1"/>
    </xf>
    <xf numFmtId="1" fontId="41" fillId="46" borderId="1" xfId="1" applyNumberFormat="1" applyFont="1" applyFill="1" applyBorder="1" applyAlignment="1">
      <alignment horizontal="center" vertical="center" wrapText="1"/>
    </xf>
    <xf numFmtId="1" fontId="40" fillId="4" borderId="1" xfId="1" applyNumberFormat="1" applyFont="1" applyFill="1" applyBorder="1" applyAlignment="1">
      <alignment horizontal="center" vertical="center" wrapText="1"/>
    </xf>
    <xf numFmtId="2" fontId="40" fillId="3" borderId="1" xfId="1" applyNumberFormat="1" applyFont="1" applyFill="1" applyBorder="1" applyAlignment="1">
      <alignment horizontal="center" vertical="center" wrapText="1"/>
    </xf>
    <xf numFmtId="0" fontId="40" fillId="46" borderId="1" xfId="1" applyFont="1" applyFill="1" applyBorder="1" applyAlignment="1">
      <alignment horizontal="center" vertical="center" wrapText="1"/>
    </xf>
    <xf numFmtId="2" fontId="40" fillId="46" borderId="1" xfId="1" applyNumberFormat="1" applyFont="1" applyFill="1" applyBorder="1" applyAlignment="1">
      <alignment horizontal="center" vertical="center" wrapText="1"/>
    </xf>
    <xf numFmtId="0" fontId="38" fillId="46" borderId="0" xfId="0" applyFont="1" applyFill="1"/>
    <xf numFmtId="0" fontId="38" fillId="46" borderId="1" xfId="0" applyFont="1" applyFill="1" applyBorder="1"/>
    <xf numFmtId="0" fontId="38" fillId="0" borderId="1" xfId="0" applyFont="1" applyBorder="1"/>
    <xf numFmtId="1" fontId="40" fillId="46" borderId="1" xfId="1" applyNumberFormat="1" applyFont="1" applyFill="1" applyBorder="1" applyAlignment="1">
      <alignment horizontal="center" vertical="center" wrapText="1"/>
    </xf>
    <xf numFmtId="0" fontId="39" fillId="2" borderId="1" xfId="1" applyFont="1" applyFill="1" applyBorder="1" applyAlignment="1">
      <alignment horizontal="center" vertical="center" wrapText="1"/>
    </xf>
  </cellXfs>
  <cellStyles count="152">
    <cellStyle name=" 1" xfId="138"/>
    <cellStyle name="_CPI foodimp" xfId="2"/>
    <cellStyle name="_macro 2012 var 1" xfId="3"/>
    <cellStyle name="_v-2013-2030- 2b17.01.11Нах-cpiнов. курс inn 1-2-Е1xls" xfId="4"/>
    <cellStyle name="_Модель - 2(23)" xfId="5"/>
    <cellStyle name="_Приложение 5-1" xfId="6"/>
    <cellStyle name="_Сб-macro 2020" xfId="7"/>
    <cellStyle name="20% - Акцент1" xfId="112" builtinId="30" hidden="1"/>
    <cellStyle name="20% - Акцент2" xfId="116" builtinId="34" hidden="1"/>
    <cellStyle name="20% - Акцент3" xfId="120" builtinId="38" hidden="1"/>
    <cellStyle name="20% - Акцент4" xfId="124" builtinId="42" hidden="1"/>
    <cellStyle name="20% - Акцент5" xfId="128" builtinId="46" hidden="1"/>
    <cellStyle name="20% - Акцент6" xfId="132" builtinId="50" hidden="1"/>
    <cellStyle name="40% - Акцент1" xfId="113" builtinId="31" hidden="1"/>
    <cellStyle name="40% - Акцент2" xfId="117" builtinId="35" hidden="1"/>
    <cellStyle name="40% - Акцент3" xfId="121" builtinId="39" hidden="1"/>
    <cellStyle name="40% - Акцент4" xfId="125" builtinId="43" hidden="1"/>
    <cellStyle name="40% - Акцент5" xfId="129" builtinId="47" hidden="1"/>
    <cellStyle name="40% - Акцент6" xfId="133" builtinId="51" hidden="1"/>
    <cellStyle name="60% - Акцент1" xfId="114" builtinId="32" hidden="1"/>
    <cellStyle name="60% - Акцент2" xfId="118" builtinId="36" hidden="1"/>
    <cellStyle name="60% - Акцент3" xfId="122" builtinId="40" hidden="1"/>
    <cellStyle name="60% - Акцент4" xfId="126" builtinId="44" hidden="1"/>
    <cellStyle name="60% - Акцент5" xfId="130" builtinId="48" hidden="1"/>
    <cellStyle name="60% - Акцент6" xfId="134" builtinId="52" hidden="1"/>
    <cellStyle name="basis" xfId="8"/>
    <cellStyle name="Comma" xfId="9"/>
    <cellStyle name="Comma [0]_Forma" xfId="10"/>
    <cellStyle name="Comma_Forma" xfId="11"/>
    <cellStyle name="Currency" xfId="12"/>
    <cellStyle name="Currency [0]" xfId="13"/>
    <cellStyle name="Currency_Forma" xfId="14"/>
    <cellStyle name="Currency2" xfId="139"/>
    <cellStyle name="Date" xfId="15"/>
    <cellStyle name="Euro" xfId="16"/>
    <cellStyle name="EY0dp" xfId="17"/>
    <cellStyle name="EYColumnHeading" xfId="18"/>
    <cellStyle name="EYnumber" xfId="19"/>
    <cellStyle name="EYSheetHeader1" xfId="20"/>
    <cellStyle name="EYtext" xfId="21"/>
    <cellStyle name="Fixed" xfId="22"/>
    <cellStyle name="Followed Hyperlink" xfId="140"/>
    <cellStyle name="Heading1" xfId="23"/>
    <cellStyle name="Heading2" xfId="24"/>
    <cellStyle name="Hyperlink" xfId="141"/>
    <cellStyle name="Îáű÷íűé_ÂŰŐÎÄ" xfId="25"/>
    <cellStyle name="normal" xfId="142"/>
    <cellStyle name="Normal1" xfId="26"/>
    <cellStyle name="Normal2" xfId="143"/>
    <cellStyle name="Percent" xfId="27"/>
    <cellStyle name="Percent1" xfId="144"/>
    <cellStyle name="Price_Body" xfId="28"/>
    <cellStyle name="Standaard_Appendix  bij memo PRC Kostenmanagement (2005-08-24)" xfId="29"/>
    <cellStyle name="STATE" xfId="30"/>
    <cellStyle name="styleColumnTitles" xfId="31"/>
    <cellStyle name="styleDateRange" xfId="32"/>
    <cellStyle name="styleHidden" xfId="33"/>
    <cellStyle name="styleNormal" xfId="34"/>
    <cellStyle name="styleSeriesAttributes" xfId="35"/>
    <cellStyle name="styleSeriesData" xfId="36"/>
    <cellStyle name="styleSeriesDataForecast" xfId="37"/>
    <cellStyle name="styleSeriesDataForecastNA" xfId="38"/>
    <cellStyle name="styleSeriesDataNA" xfId="39"/>
    <cellStyle name="Total" xfId="40"/>
    <cellStyle name="Акцент1" xfId="111" builtinId="29" hidden="1"/>
    <cellStyle name="Акцент2" xfId="115" builtinId="33" hidden="1"/>
    <cellStyle name="Акцент3" xfId="119" builtinId="37" hidden="1"/>
    <cellStyle name="Акцент4" xfId="123" builtinId="41" hidden="1"/>
    <cellStyle name="Акцент5" xfId="127" builtinId="45" hidden="1"/>
    <cellStyle name="Акцент6" xfId="131" builtinId="49" hidden="1"/>
    <cellStyle name="Беззащитный" xfId="41"/>
    <cellStyle name="Ввод  2" xfId="145"/>
    <cellStyle name="Вывод" xfId="104" builtinId="21" hidden="1"/>
    <cellStyle name="Вычисление" xfId="105" builtinId="22" hidden="1"/>
    <cellStyle name="Гиперссылка 2" xfId="42"/>
    <cellStyle name="Гиперссылка 2 2" xfId="146"/>
    <cellStyle name="Гиперссылка 3" xfId="43"/>
    <cellStyle name="Денежный 2" xfId="44"/>
    <cellStyle name="Заголовок" xfId="45"/>
    <cellStyle name="Заголовок 1" xfId="97" builtinId="16" hidden="1"/>
    <cellStyle name="Заголовок 1 1" xfId="46"/>
    <cellStyle name="Заголовок 1 2" xfId="47"/>
    <cellStyle name="Заголовок 2" xfId="98" builtinId="17" hidden="1"/>
    <cellStyle name="Заголовок 3" xfId="99" builtinId="18" hidden="1"/>
    <cellStyle name="Заголовок 4" xfId="100" builtinId="19" hidden="1"/>
    <cellStyle name="ЗаголовокСтолбца" xfId="48"/>
    <cellStyle name="ЗаголовокСтолбца 2" xfId="49"/>
    <cellStyle name="Защитный" xfId="50"/>
    <cellStyle name="Значение" xfId="51"/>
    <cellStyle name="Значение 2" xfId="52"/>
    <cellStyle name="Итог" xfId="110" builtinId="25" hidden="1"/>
    <cellStyle name="Контрольная ячейка" xfId="107" builtinId="23" hidden="1"/>
    <cellStyle name="Мои наименования показателей" xfId="55"/>
    <cellStyle name="Мой заголовок" xfId="53"/>
    <cellStyle name="Мой заголовок листа" xfId="54"/>
    <cellStyle name="Название" xfId="96" builtinId="15" hidden="1"/>
    <cellStyle name="Нейтральный" xfId="103" builtinId="28" hidden="1"/>
    <cellStyle name="Обычный" xfId="0" builtinId="0"/>
    <cellStyle name="Обычный 10" xfId="147"/>
    <cellStyle name="Обычный 11" xfId="137"/>
    <cellStyle name="Обычный 12" xfId="148"/>
    <cellStyle name="Обычный 12 2" xfId="149"/>
    <cellStyle name="Обычный 13" xfId="56"/>
    <cellStyle name="Обычный 14" xfId="150"/>
    <cellStyle name="Обычный 2" xfId="1"/>
    <cellStyle name="Обычный 2 2" xfId="57"/>
    <cellStyle name="Обычный 2 3" xfId="58"/>
    <cellStyle name="Обычный 2_1Прогноз потребления ресурсов Урай" xfId="59"/>
    <cellStyle name="Обычный 27" xfId="60"/>
    <cellStyle name="Обычный 3" xfId="61"/>
    <cellStyle name="Обычный 3 2" xfId="62"/>
    <cellStyle name="Обычный 3 3" xfId="136"/>
    <cellStyle name="Обычный 3_1Прогноз потребления ресурсов Урай" xfId="63"/>
    <cellStyle name="Обычный 4" xfId="64"/>
    <cellStyle name="Обычный 4 2" xfId="65"/>
    <cellStyle name="Обычный 5" xfId="66"/>
    <cellStyle name="Обычный 6" xfId="67"/>
    <cellStyle name="Обычный 7" xfId="68"/>
    <cellStyle name="Обычный 8" xfId="69"/>
    <cellStyle name="Обычный 9" xfId="135"/>
    <cellStyle name="Плохой" xfId="102" builtinId="27" hidden="1"/>
    <cellStyle name="Пояснение" xfId="109" builtinId="53" hidden="1"/>
    <cellStyle name="Примечание 2" xfId="151"/>
    <cellStyle name="Процентный 2" xfId="70"/>
    <cellStyle name="Процентный 2 2" xfId="71"/>
    <cellStyle name="Процентный 3" xfId="72"/>
    <cellStyle name="Процентный 4" xfId="73"/>
    <cellStyle name="Процентный 4 2" xfId="74"/>
    <cellStyle name="Связанная ячейка" xfId="106" builtinId="24" hidden="1"/>
    <cellStyle name="Стиль 1" xfId="75"/>
    <cellStyle name="ТЕКСТ" xfId="76"/>
    <cellStyle name="Текст предупреждения" xfId="108" builtinId="11" hidden="1"/>
    <cellStyle name="Текстовый" xfId="77"/>
    <cellStyle name="Тысячи [0]_3Com" xfId="78"/>
    <cellStyle name="Тысячи_3Com" xfId="79"/>
    <cellStyle name="Финансовый 2" xfId="80"/>
    <cellStyle name="Финансовый 2 2" xfId="81"/>
    <cellStyle name="Финансовый 2 3" xfId="82"/>
    <cellStyle name="Финансовый 3" xfId="83"/>
    <cellStyle name="Финансовый 4" xfId="84"/>
    <cellStyle name="Финансовый 5" xfId="85"/>
    <cellStyle name="Финансовый 6" xfId="86"/>
    <cellStyle name="Финансовый 7" xfId="87"/>
    <cellStyle name="Финансовый 7 2" xfId="88"/>
    <cellStyle name="Финансовый 7 3" xfId="89"/>
    <cellStyle name="Финансовый 8" xfId="90"/>
    <cellStyle name="Формула" xfId="91"/>
    <cellStyle name="Формула 2" xfId="92"/>
    <cellStyle name="Формула_GRES.2007.5" xfId="93"/>
    <cellStyle name="ФормулаВБ" xfId="94"/>
    <cellStyle name="ФормулаНаКонтроль" xfId="95"/>
    <cellStyle name="Хороший" xfId="101" builtinId="26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2;&#1083;&#1072;&#1085;&#1089;/An(EsMon)/SC_W/&#1055;&#1088;&#1086;&#1075;&#1085;&#1086;&#1079;/&#1055;&#1088;&#1086;&#1075;05_00(27.06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ort\&#1060;&#1057;&#1058;%20&#1056;&#1060;\2%20&#1101;&#1090;&#1072;&#1087;\&#1064;&#1072;&#1073;&#1083;&#1086;&#1085;%203\&#1057;&#1074;&#1077;&#1088;&#1076;&#1083;&#1086;&#1074;&#1089;&#1082;&#1072;&#1103;%20&#1086;&#1073;&#1083;&#1072;&#1089;&#1090;&#1100;\&#1048;&#1085;&#1074;&#1077;&#1089;&#1090;&#1087;&#1088;&#1086;&#1075;&#1088;&#1072;&#1084;&#1084;&#1099;_&#1058;&#1057;%203.1_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ort\&#1060;&#1057;&#1058;%20&#1056;&#1060;\2%20&#1101;&#1090;&#1072;&#1087;\&#1064;&#1072;&#1073;&#1083;&#1086;&#1085;%202\&#1057;&#1074;&#1077;&#1088;&#1076;&#1083;&#1086;&#1074;&#1089;&#1082;&#1072;&#1103;%20&#1086;&#1073;&#1083;&#1072;&#1089;&#1090;&#1100;\&#1048;&#1085;&#1074;&#1077;&#1089;&#1090;&#1087;&#1088;&#1086;&#1075;&#1088;&#1072;&#1084;&#1084;&#1099;_&#1042;&#1057;_&#1042;&#1054;%202.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e\Profiles\student4\&#1056;&#1072;&#1073;&#1086;&#1095;&#1080;&#1081;%20&#1089;&#1090;&#1086;&#1083;\OREP.INV.NE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/&#1052;&#1054;&#1041;/06-03-06/Var2.7%20(version%201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1;&#1072;&#1085;&#1086;&#1074;&#1072;/&#1043;&#1088;(27.07.00)5&#1061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ostoffice\Documents%20and%20Settings\Cherenkova\Local%20Settings\Temporary%20Internet%20Files\OLKB\V2.200727&#1084;&#1072;&#1088;&#1090;&#1072;&#1091;&#1090;&#1086;&#1095;&#1085;.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2;&#1083;&#1072;&#1085;&#1089;/An(EsMon)/7.02.01/V&#1045;&#1052;_2001.5.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SC_W/&#1055;&#1088;&#1086;&#1075;&#1085;&#1086;&#1079;/&#1055;&#1088;&#1086;&#1075;05_00(27.06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2011-&#1076;&#1077;&#1092;&#1083;\v-2013-2030-%202b&#1073;&#1072;&#1079;&#1072;-f-1.04.%20xl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AChubarov/Local%20Settings/Temporary%20Internet%20Files/OLK1C/&#1056;&#1072;&#1073;&#1086;&#1095;&#1080;&#1077;%20&#1076;&#1086;&#1082;&#1091;&#1084;&#1077;&#1085;&#1090;&#1099;/&#1058;&#1072;&#1088;&#1080;&#1092;%202011/&#1057;&#1074;&#1086;&#1076;&#1085;&#1099;&#1081;%20&#1090;&#1072;&#1088;&#1080;&#1092;%202011%20(30.04.10)%20&#1086;&#1090;&#1087;&#1088;&#1072;&#1074;&#1083;&#1077;&#1085;%20&#1074;%20&#1057;&#105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B-PL\NBPL\_F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2;&#1083;&#1072;&#1085;&#1089;/An(EsMon)/7.02.01/SC_W/&#1055;&#1088;&#1086;&#1075;&#1085;&#1086;&#1079;/&#1055;&#1088;&#1086;&#1075;05_00(27.06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2;&#1083;&#1072;&#1085;&#1089;/An(EsMon)/7.02.01/&#1061;&#1072;&#1085;&#1086;&#1074;&#1072;/&#1043;&#1088;(27.07.00)5&#1061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2;&#1083;&#1072;&#1085;&#1089;/An(EsMon)/&#1061;&#1072;&#1085;&#1086;&#1074;&#1072;/&#1043;&#1088;(27.07.00)5&#1061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e\Profiles\student4\&#1056;&#1072;&#1073;&#1086;&#1095;&#1080;&#1081;%20&#1089;&#1090;&#1086;&#1083;\&#1054;&#1054;&#1054;%20&#1043;&#1072;&#1079;&#1087;&#1088;&#1086;&#1084;%20&#1076;&#1086;&#1073;&#1099;&#1095;&#1072;%20&#1053;&#1086;&#1103;&#1073;&#1088;&#1100;&#1089;&#108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ort/&#1044;&#1046;&#1050;&#1055;%20&#1058;&#1054;/&#1052;&#1077;&#1090;&#1086;&#1076;&#1080;&#1095;&#1082;&#1080;/&#1052;&#1056;%20&#1048;&#1055;/&#1092;&#1086;&#1088;&#1084;&#1099;%20&#1060;&#1057;&#105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ИП"/>
      <sheetName val="TEHSHEET"/>
      <sheetName val="Заголовок"/>
      <sheetName val="reg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G5" t="str">
            <v xml:space="preserve">амортизация </v>
          </cell>
          <cell r="I5" t="str">
            <v xml:space="preserve">амортизация </v>
          </cell>
          <cell r="K5" t="str">
            <v>Да</v>
          </cell>
          <cell r="M5" t="str">
            <v>Введите название региона</v>
          </cell>
        </row>
        <row r="6">
          <cell r="G6" t="str">
            <v>прибыль</v>
          </cell>
          <cell r="I6" t="str">
            <v>прибыль</v>
          </cell>
          <cell r="K6" t="str">
            <v>Нет</v>
          </cell>
          <cell r="M6" t="str">
            <v>Агинский Бурятский автономный округ</v>
          </cell>
        </row>
        <row r="7">
          <cell r="G7" t="str">
            <v>ремонтный фонд</v>
          </cell>
          <cell r="I7" t="str">
            <v>ремонтный фонд</v>
          </cell>
          <cell r="M7" t="str">
            <v>Алтайский край</v>
          </cell>
        </row>
        <row r="8">
          <cell r="G8" t="str">
            <v>инвест. надбавка</v>
          </cell>
          <cell r="I8" t="str">
            <v>инвест. Надбавка</v>
          </cell>
          <cell r="M8" t="str">
            <v>Амурская область</v>
          </cell>
        </row>
        <row r="9">
          <cell r="G9" t="str">
            <v>плата за подключение</v>
          </cell>
          <cell r="I9" t="str">
            <v>плата за подключение</v>
          </cell>
          <cell r="M9" t="str">
            <v>Архангельская область</v>
          </cell>
        </row>
        <row r="10">
          <cell r="G10" t="str">
            <v>прочие тарифные источники</v>
          </cell>
          <cell r="I10" t="str">
            <v>бюджет всего</v>
          </cell>
          <cell r="M10" t="str">
            <v>Астраханская область</v>
          </cell>
        </row>
        <row r="11">
          <cell r="I11" t="str">
            <v>федеральный бюджет</v>
          </cell>
          <cell r="M11" t="str">
            <v>г.Байконур</v>
          </cell>
        </row>
        <row r="12">
          <cell r="I12" t="str">
            <v>региональный бюджет</v>
          </cell>
          <cell r="M12" t="str">
            <v>Белгородская область</v>
          </cell>
        </row>
        <row r="13">
          <cell r="I13" t="str">
            <v>муниципальный бюджет</v>
          </cell>
          <cell r="M13" t="str">
            <v>Брянская область</v>
          </cell>
        </row>
        <row r="14">
          <cell r="I14" t="str">
            <v>прочие тарифные источники</v>
          </cell>
          <cell r="M14" t="str">
            <v>Владимирская область</v>
          </cell>
        </row>
        <row r="15">
          <cell r="M15" t="str">
            <v>Волгоградская область</v>
          </cell>
        </row>
        <row r="16">
          <cell r="M16" t="str">
            <v>Вологодская область</v>
          </cell>
        </row>
        <row r="17">
          <cell r="M17" t="str">
            <v>Воронежская область</v>
          </cell>
        </row>
        <row r="18">
          <cell r="M18" t="str">
            <v>Еврейская автономная область</v>
          </cell>
        </row>
        <row r="19">
          <cell r="M19" t="str">
            <v>Ивановская область</v>
          </cell>
        </row>
        <row r="20">
          <cell r="M20" t="str">
            <v>Иркутская область</v>
          </cell>
        </row>
        <row r="21">
          <cell r="M21" t="str">
            <v>Кабардино-Балкарская республика</v>
          </cell>
        </row>
        <row r="22">
          <cell r="M22" t="str">
            <v>Калининградская область</v>
          </cell>
        </row>
        <row r="23">
          <cell r="M23" t="str">
            <v>Калужская область</v>
          </cell>
        </row>
        <row r="24">
          <cell r="M24" t="str">
            <v>Камчатская область</v>
          </cell>
        </row>
        <row r="25">
          <cell r="M25" t="str">
            <v>Карачаево-Черкесская республика</v>
          </cell>
        </row>
        <row r="26">
          <cell r="M26" t="str">
            <v>Кемеровская область</v>
          </cell>
        </row>
        <row r="27">
          <cell r="M27" t="str">
            <v>Кировская область</v>
          </cell>
        </row>
        <row r="28">
          <cell r="M28" t="str">
            <v>Корякский автономный округ</v>
          </cell>
        </row>
        <row r="29">
          <cell r="M29" t="str">
            <v>Костромская область</v>
          </cell>
        </row>
        <row r="30">
          <cell r="M30" t="str">
            <v>Краснодарский край</v>
          </cell>
        </row>
        <row r="31">
          <cell r="M31" t="str">
            <v>Красноярский край</v>
          </cell>
        </row>
        <row r="32">
          <cell r="M32" t="str">
            <v>Курганская область</v>
          </cell>
        </row>
        <row r="33">
          <cell r="M33" t="str">
            <v>Курская область</v>
          </cell>
        </row>
        <row r="34">
          <cell r="M34" t="str">
            <v>Ленинградская область</v>
          </cell>
        </row>
        <row r="35">
          <cell r="M35" t="str">
            <v>Липецкая область</v>
          </cell>
        </row>
        <row r="36">
          <cell r="M36" t="str">
            <v>Магаданская область</v>
          </cell>
        </row>
        <row r="37">
          <cell r="M37" t="str">
            <v>Московская область</v>
          </cell>
        </row>
        <row r="38">
          <cell r="M38" t="str">
            <v>г. Москва</v>
          </cell>
        </row>
        <row r="39">
          <cell r="M39" t="str">
            <v>Мурманская область</v>
          </cell>
        </row>
        <row r="40">
          <cell r="M40" t="str">
            <v>Ненецкий автономный округ</v>
          </cell>
        </row>
        <row r="41">
          <cell r="M41" t="str">
            <v>Нижегородская область</v>
          </cell>
        </row>
        <row r="42">
          <cell r="M42" t="str">
            <v>Новгородская область</v>
          </cell>
        </row>
        <row r="43">
          <cell r="M43" t="str">
            <v>Новосибирская область</v>
          </cell>
        </row>
        <row r="44">
          <cell r="M44" t="str">
            <v>Омская область</v>
          </cell>
        </row>
        <row r="45">
          <cell r="M45" t="str">
            <v>Оренбургская область</v>
          </cell>
        </row>
        <row r="46">
          <cell r="M46" t="str">
            <v>Орловская область</v>
          </cell>
        </row>
        <row r="47">
          <cell r="M47" t="str">
            <v>Пензенская область</v>
          </cell>
        </row>
        <row r="48">
          <cell r="M48" t="str">
            <v>Пермская область и Коми-Пермяцкий АО</v>
          </cell>
        </row>
        <row r="49">
          <cell r="M49" t="str">
            <v>Приморский край</v>
          </cell>
        </row>
        <row r="50">
          <cell r="M50" t="str">
            <v>Псковская область</v>
          </cell>
        </row>
        <row r="51">
          <cell r="M51" t="str">
            <v>Республика Адыгея</v>
          </cell>
        </row>
        <row r="52">
          <cell r="M52" t="str">
            <v>Республика Алтай</v>
          </cell>
        </row>
        <row r="53">
          <cell r="M53" t="str">
            <v>Республика Башкортостан</v>
          </cell>
        </row>
        <row r="54">
          <cell r="M54" t="str">
            <v>Республика Бурятия</v>
          </cell>
        </row>
        <row r="55">
          <cell r="M55" t="str">
            <v>Республика Дагестан</v>
          </cell>
        </row>
        <row r="56">
          <cell r="M56" t="str">
            <v>Республика Ингушетия</v>
          </cell>
        </row>
        <row r="57">
          <cell r="M57" t="str">
            <v>Республика Калмыкия</v>
          </cell>
        </row>
        <row r="58">
          <cell r="M58" t="str">
            <v>Республика Карелия</v>
          </cell>
        </row>
        <row r="59">
          <cell r="M59" t="str">
            <v>Республика Коми</v>
          </cell>
        </row>
        <row r="60">
          <cell r="M60" t="str">
            <v>Республика Марий Эл</v>
          </cell>
        </row>
        <row r="61">
          <cell r="M61" t="str">
            <v>Республика Мордовия</v>
          </cell>
        </row>
        <row r="62">
          <cell r="M62" t="str">
            <v>Республика Саха (Якутия)</v>
          </cell>
        </row>
        <row r="63">
          <cell r="M63" t="str">
            <v>Республика Северная Осетия-Алания</v>
          </cell>
        </row>
        <row r="64">
          <cell r="M64" t="str">
            <v>Республика Татарстан</v>
          </cell>
        </row>
        <row r="65">
          <cell r="M65" t="str">
            <v>Республика Тыва</v>
          </cell>
        </row>
        <row r="66">
          <cell r="M66" t="str">
            <v>Республика Хакасия</v>
          </cell>
        </row>
        <row r="67">
          <cell r="M67" t="str">
            <v>Ростовская область</v>
          </cell>
        </row>
        <row r="68">
          <cell r="M68" t="str">
            <v>Рязанская область</v>
          </cell>
        </row>
        <row r="69">
          <cell r="M69" t="str">
            <v>Самарская область</v>
          </cell>
        </row>
        <row r="70">
          <cell r="M70" t="str">
            <v>г.Санкт-Петербург</v>
          </cell>
        </row>
        <row r="71">
          <cell r="M71" t="str">
            <v>Саратовская область</v>
          </cell>
        </row>
        <row r="72">
          <cell r="M72" t="str">
            <v>Сахалинская область</v>
          </cell>
        </row>
        <row r="73">
          <cell r="M73" t="str">
            <v>Свердловская область</v>
          </cell>
        </row>
        <row r="74">
          <cell r="M74" t="str">
            <v>Смоленская область</v>
          </cell>
        </row>
        <row r="75">
          <cell r="M75" t="str">
            <v>Ставропольский край</v>
          </cell>
        </row>
        <row r="76">
          <cell r="M76" t="str">
            <v>Таймырский (Долгано-Ненецкий) автономный округ</v>
          </cell>
        </row>
        <row r="77">
          <cell r="M77" t="str">
            <v>Тамбовская область</v>
          </cell>
        </row>
        <row r="78">
          <cell r="M78" t="str">
            <v>Тверская область</v>
          </cell>
        </row>
        <row r="79">
          <cell r="M79" t="str">
            <v>Томская область</v>
          </cell>
        </row>
        <row r="80">
          <cell r="M80" t="str">
            <v>Тульская область</v>
          </cell>
        </row>
        <row r="81">
          <cell r="M81" t="str">
            <v>Тюменская область</v>
          </cell>
        </row>
        <row r="82">
          <cell r="M82" t="str">
            <v>Удмуртская республика</v>
          </cell>
        </row>
        <row r="83">
          <cell r="M83" t="str">
            <v>Ульяновская область</v>
          </cell>
        </row>
        <row r="84">
          <cell r="M84" t="str">
            <v>Усть-Ордынский Бурятский автономный округ</v>
          </cell>
        </row>
        <row r="85">
          <cell r="M85" t="str">
            <v>Хабаровский край</v>
          </cell>
        </row>
        <row r="86">
          <cell r="M86" t="str">
            <v>Ханты-Мансийский автономный округ</v>
          </cell>
        </row>
        <row r="87">
          <cell r="M87" t="str">
            <v>Челябинская область</v>
          </cell>
        </row>
        <row r="88">
          <cell r="M88" t="str">
            <v>Чеченская республика</v>
          </cell>
        </row>
        <row r="89">
          <cell r="M89" t="str">
            <v>Читинская область</v>
          </cell>
        </row>
        <row r="90">
          <cell r="M90" t="str">
            <v>Чувашская республика</v>
          </cell>
        </row>
        <row r="91">
          <cell r="M91" t="str">
            <v>Чукотский автономный округ</v>
          </cell>
        </row>
        <row r="92">
          <cell r="M92" t="str">
            <v>Ямало-Ненецкий автономный округ</v>
          </cell>
        </row>
        <row r="93">
          <cell r="M93" t="str">
            <v>Ярославская область</v>
          </cell>
        </row>
      </sheetData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ралТехно"/>
      <sheetName val="богдан 1"/>
      <sheetName val="богдан 2"/>
      <sheetName val="богдан 3"/>
      <sheetName val="ЮСОН"/>
      <sheetName val="Первоуральск"/>
      <sheetName val="К-Ур "/>
      <sheetName val="Новоуральск"/>
      <sheetName val="Ревда"/>
      <sheetName val="Качканар(вода)"/>
      <sheetName val="Качканар(стоки)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">
          <cell r="M5" t="str">
            <v>Введите название региона</v>
          </cell>
        </row>
        <row r="6">
          <cell r="M6" t="str">
            <v>Агинский Бурятский автономный округ</v>
          </cell>
        </row>
        <row r="7">
          <cell r="M7" t="str">
            <v>Алтайский край</v>
          </cell>
        </row>
        <row r="8">
          <cell r="M8" t="str">
            <v>Амурская область</v>
          </cell>
        </row>
        <row r="9">
          <cell r="M9" t="str">
            <v>Архангельская область</v>
          </cell>
        </row>
        <row r="10">
          <cell r="M10" t="str">
            <v>Астраханская область</v>
          </cell>
        </row>
        <row r="11">
          <cell r="M11" t="str">
            <v>г.Байконур</v>
          </cell>
        </row>
        <row r="12">
          <cell r="M12" t="str">
            <v>Белгородская область</v>
          </cell>
        </row>
        <row r="13">
          <cell r="M13" t="str">
            <v>Брянская область</v>
          </cell>
        </row>
        <row r="14">
          <cell r="M14" t="str">
            <v>Владимирская область</v>
          </cell>
        </row>
        <row r="15">
          <cell r="M15" t="str">
            <v>Волгоградская область</v>
          </cell>
        </row>
        <row r="16">
          <cell r="M16" t="str">
            <v>Вологодская область</v>
          </cell>
        </row>
        <row r="17">
          <cell r="M17" t="str">
            <v>Воронежская область</v>
          </cell>
        </row>
        <row r="18">
          <cell r="M18" t="str">
            <v>Еврейская автономная область</v>
          </cell>
        </row>
        <row r="19">
          <cell r="M19" t="str">
            <v>Ивановская область</v>
          </cell>
        </row>
        <row r="20">
          <cell r="M20" t="str">
            <v>Иркутская область</v>
          </cell>
        </row>
        <row r="21">
          <cell r="M21" t="str">
            <v>Кабардино-Балкарская республика</v>
          </cell>
        </row>
        <row r="22">
          <cell r="M22" t="str">
            <v>Калининградская область</v>
          </cell>
        </row>
        <row r="23">
          <cell r="M23" t="str">
            <v>Калужская область</v>
          </cell>
        </row>
        <row r="24">
          <cell r="M24" t="str">
            <v>Камчатская область</v>
          </cell>
        </row>
        <row r="25">
          <cell r="M25" t="str">
            <v>Карачаево-Черкесская республика</v>
          </cell>
        </row>
        <row r="26">
          <cell r="M26" t="str">
            <v>Кемеровская область</v>
          </cell>
        </row>
        <row r="27">
          <cell r="M27" t="str">
            <v>Кировская область</v>
          </cell>
        </row>
        <row r="28">
          <cell r="M28" t="str">
            <v>Корякский автономный округ</v>
          </cell>
        </row>
        <row r="29">
          <cell r="M29" t="str">
            <v>Костромская область</v>
          </cell>
        </row>
        <row r="30">
          <cell r="M30" t="str">
            <v>Краснодарский край</v>
          </cell>
        </row>
        <row r="31">
          <cell r="M31" t="str">
            <v>Красноярский край</v>
          </cell>
        </row>
        <row r="32">
          <cell r="M32" t="str">
            <v>Курганская область</v>
          </cell>
        </row>
        <row r="33">
          <cell r="M33" t="str">
            <v>Курская область</v>
          </cell>
        </row>
        <row r="34">
          <cell r="M34" t="str">
            <v>Ленинградская область</v>
          </cell>
        </row>
        <row r="35">
          <cell r="M35" t="str">
            <v>Липецкая область</v>
          </cell>
        </row>
        <row r="36">
          <cell r="M36" t="str">
            <v>Магаданская область</v>
          </cell>
        </row>
        <row r="37">
          <cell r="M37" t="str">
            <v>Московская область</v>
          </cell>
        </row>
        <row r="38">
          <cell r="M38" t="str">
            <v>г. Москва</v>
          </cell>
        </row>
        <row r="39">
          <cell r="M39" t="str">
            <v>Мурманская область</v>
          </cell>
        </row>
        <row r="40">
          <cell r="M40" t="str">
            <v>Ненецкий автономный округ</v>
          </cell>
        </row>
        <row r="41">
          <cell r="M41" t="str">
            <v>Нижегородская область</v>
          </cell>
        </row>
        <row r="42">
          <cell r="M42" t="str">
            <v>Новгородская область</v>
          </cell>
        </row>
        <row r="43">
          <cell r="M43" t="str">
            <v>Новосибирская область</v>
          </cell>
        </row>
        <row r="44">
          <cell r="M44" t="str">
            <v>Омская область</v>
          </cell>
        </row>
        <row r="45">
          <cell r="M45" t="str">
            <v>Оренбургская область</v>
          </cell>
        </row>
        <row r="46">
          <cell r="M46" t="str">
            <v>Орловская область</v>
          </cell>
        </row>
        <row r="47">
          <cell r="M47" t="str">
            <v>Пензенская область</v>
          </cell>
        </row>
        <row r="48">
          <cell r="M48" t="str">
            <v>Пермская область и Коми-Пермяцкий АО</v>
          </cell>
        </row>
        <row r="49">
          <cell r="M49" t="str">
            <v>Приморский край</v>
          </cell>
        </row>
        <row r="50">
          <cell r="M50" t="str">
            <v>Псковская область</v>
          </cell>
        </row>
        <row r="51">
          <cell r="M51" t="str">
            <v>Республика Адыгея</v>
          </cell>
        </row>
        <row r="52">
          <cell r="M52" t="str">
            <v>Республика Алтай</v>
          </cell>
        </row>
        <row r="53">
          <cell r="M53" t="str">
            <v>Республика Башкортостан</v>
          </cell>
        </row>
        <row r="54">
          <cell r="M54" t="str">
            <v>Республика Бурятия</v>
          </cell>
        </row>
        <row r="55">
          <cell r="M55" t="str">
            <v>Республика Дагестан</v>
          </cell>
        </row>
        <row r="56">
          <cell r="M56" t="str">
            <v>Республика Ингушетия</v>
          </cell>
        </row>
        <row r="57">
          <cell r="M57" t="str">
            <v>Республика Калмыкия</v>
          </cell>
        </row>
        <row r="58">
          <cell r="M58" t="str">
            <v>Республика Карелия</v>
          </cell>
        </row>
        <row r="59">
          <cell r="M59" t="str">
            <v>Республика Коми</v>
          </cell>
        </row>
        <row r="60">
          <cell r="M60" t="str">
            <v>Республика Марий Эл</v>
          </cell>
        </row>
        <row r="61">
          <cell r="M61" t="str">
            <v>Республика Мордовия</v>
          </cell>
        </row>
        <row r="62">
          <cell r="M62" t="str">
            <v>Республика Саха (Якутия)</v>
          </cell>
        </row>
        <row r="63">
          <cell r="M63" t="str">
            <v>Республика Северная Осетия-Алания</v>
          </cell>
        </row>
        <row r="64">
          <cell r="M64" t="str">
            <v>Республика Татарстан</v>
          </cell>
        </row>
        <row r="65">
          <cell r="M65" t="str">
            <v>Республика Тыва</v>
          </cell>
        </row>
        <row r="66">
          <cell r="M66" t="str">
            <v>Республика Хакасия</v>
          </cell>
        </row>
        <row r="67">
          <cell r="M67" t="str">
            <v>Ростовская область</v>
          </cell>
        </row>
        <row r="68">
          <cell r="M68" t="str">
            <v>Рязанская область</v>
          </cell>
        </row>
        <row r="69">
          <cell r="M69" t="str">
            <v>Самарская область</v>
          </cell>
        </row>
        <row r="70">
          <cell r="M70" t="str">
            <v>г.Санкт-Петербург</v>
          </cell>
        </row>
        <row r="71">
          <cell r="M71" t="str">
            <v>Саратовская область</v>
          </cell>
        </row>
        <row r="72">
          <cell r="M72" t="str">
            <v>Сахалинская область</v>
          </cell>
        </row>
        <row r="73">
          <cell r="M73" t="str">
            <v>Свердловская область</v>
          </cell>
        </row>
        <row r="74">
          <cell r="M74" t="str">
            <v>Смоленская область</v>
          </cell>
        </row>
        <row r="75">
          <cell r="M75" t="str">
            <v>Ставропольский край</v>
          </cell>
        </row>
        <row r="76">
          <cell r="M76" t="str">
            <v>Таймырский (Долгано-Ненецкий) автономный округ</v>
          </cell>
        </row>
        <row r="77">
          <cell r="M77" t="str">
            <v>Тамбовская область</v>
          </cell>
        </row>
        <row r="78">
          <cell r="M78" t="str">
            <v>Тверская область</v>
          </cell>
        </row>
        <row r="79">
          <cell r="M79" t="str">
            <v>Томская область</v>
          </cell>
        </row>
        <row r="80">
          <cell r="M80" t="str">
            <v>Тульская область</v>
          </cell>
        </row>
        <row r="81">
          <cell r="M81" t="str">
            <v>Тюменская область</v>
          </cell>
        </row>
        <row r="82">
          <cell r="M82" t="str">
            <v>Удмуртская республика</v>
          </cell>
        </row>
        <row r="83">
          <cell r="M83" t="str">
            <v>Ульяновская область</v>
          </cell>
        </row>
        <row r="84">
          <cell r="M84" t="str">
            <v>Усть-Ордынский Бурятский автономный округ</v>
          </cell>
        </row>
        <row r="85">
          <cell r="M85" t="str">
            <v>Хабаровский край</v>
          </cell>
        </row>
        <row r="86">
          <cell r="M86" t="str">
            <v>Ханты-Мансийский автономный округ</v>
          </cell>
        </row>
        <row r="87">
          <cell r="M87" t="str">
            <v>Челябинская область</v>
          </cell>
        </row>
        <row r="88">
          <cell r="M88" t="str">
            <v>Чеченская республика</v>
          </cell>
        </row>
        <row r="89">
          <cell r="M89" t="str">
            <v>Читинская область</v>
          </cell>
        </row>
        <row r="90">
          <cell r="M90" t="str">
            <v>Чувашская республика</v>
          </cell>
        </row>
        <row r="91">
          <cell r="M91" t="str">
            <v>Чукотский автономный округ</v>
          </cell>
        </row>
        <row r="92">
          <cell r="M92" t="str">
            <v>Ямало-Ненецкий автономный округ</v>
          </cell>
        </row>
        <row r="93">
          <cell r="M93" t="str">
            <v>Ярославская область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5(о)"/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2002_v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 foodimp"/>
      <sheetName val="ИПЦ-2014"/>
      <sheetName val="df04-07"/>
      <sheetName val="df09-12"/>
      <sheetName val="df13-14"/>
      <sheetName val="Мир _цены"/>
      <sheetName val="-печ2b"/>
      <sheetName val="электро-14"/>
      <sheetName val="уголь-мазут"/>
      <sheetName val="пч-30"/>
      <sheetName val="df13-30 (2)"/>
      <sheetName val="2030-ЖКХ-газ"/>
      <sheetName val="ИЦПМЭР"/>
      <sheetName val="ve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Титульный"/>
      <sheetName val="TEHSHEET"/>
      <sheetName val="Список листов"/>
      <sheetName val="Справочники"/>
      <sheetName val="Образец заявления"/>
      <sheetName val="П№1"/>
      <sheetName val="П№2"/>
      <sheetName val="П№3"/>
      <sheetName val="П№4"/>
      <sheetName val="П№5"/>
      <sheetName val="П№6"/>
      <sheetName val="П№7"/>
      <sheetName val="П№8"/>
      <sheetName val="П№9"/>
      <sheetName val="П№10"/>
      <sheetName val="П№11"/>
      <sheetName val="П№12"/>
      <sheetName val="П№13"/>
      <sheetName val="П№14"/>
      <sheetName val="П№14.1"/>
      <sheetName val="П№14.2"/>
      <sheetName val="П№14.3 "/>
      <sheetName val="П№14.4"/>
      <sheetName val="П№15"/>
      <sheetName val="П№16.1 "/>
      <sheetName val="П№16.2"/>
      <sheetName val="П№17"/>
      <sheetName val="П№18 "/>
      <sheetName val="П№19"/>
      <sheetName val="Т№1"/>
      <sheetName val="Т№2"/>
      <sheetName val="Прочие расходы"/>
      <sheetName val="Расчет тарифа 2011"/>
      <sheetName val="ИТ№1"/>
      <sheetName val="ИТ№2"/>
      <sheetName val="ИТ№3"/>
      <sheetName val="ИТ№4"/>
      <sheetName val="ИТ№5"/>
      <sheetName val="ИТ№6"/>
      <sheetName val="ИТ№7"/>
      <sheetName val="Диапазоны"/>
      <sheetName val="Заголовок"/>
    </sheetNames>
    <sheetDataSet>
      <sheetData sheetId="0"/>
      <sheetData sheetId="1"/>
      <sheetData sheetId="2"/>
      <sheetData sheetId="3">
        <row r="7">
          <cell r="E7" t="str">
            <v>Ямало-Ненецкий автономный округ</v>
          </cell>
        </row>
        <row r="9">
          <cell r="F9">
            <v>2011</v>
          </cell>
        </row>
        <row r="11">
          <cell r="G11" t="str">
            <v>ОАО "Передвижная энергетика" Филиал ПЭС "Лабытнанги"</v>
          </cell>
        </row>
        <row r="12">
          <cell r="G12" t="str">
            <v>7719019846</v>
          </cell>
        </row>
        <row r="15">
          <cell r="G15" t="str">
            <v>Город Лабытнанги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 refreshError="1"/>
      <sheetData sheetId="1">
        <row r="15">
          <cell r="B15">
            <v>2007</v>
          </cell>
        </row>
      </sheetData>
      <sheetData sheetId="2">
        <row r="13">
          <cell r="E13" t="str">
            <v>Тюменская область</v>
          </cell>
        </row>
        <row r="21">
          <cell r="D21" t="str">
            <v>ООО "Газпром добыча Ноябрьск"</v>
          </cell>
          <cell r="I21" t="str">
            <v>8905026850</v>
          </cell>
        </row>
        <row r="27">
          <cell r="F27" t="str">
            <v>Предложение организации</v>
          </cell>
        </row>
      </sheetData>
      <sheetData sheetId="3" refreshError="1"/>
      <sheetData sheetId="4" refreshError="1"/>
      <sheetData sheetId="5">
        <row r="15">
          <cell r="AB15">
            <v>9.4468280782049998</v>
          </cell>
        </row>
        <row r="20">
          <cell r="Z20">
            <v>9.4468280782049998</v>
          </cell>
        </row>
        <row r="25">
          <cell r="AB25">
            <v>9.419537</v>
          </cell>
        </row>
      </sheetData>
      <sheetData sheetId="6">
        <row r="15">
          <cell r="AB15">
            <v>1.2992999999999999</v>
          </cell>
        </row>
        <row r="20">
          <cell r="Z20">
            <v>1.2992999999999999</v>
          </cell>
        </row>
        <row r="21">
          <cell r="AB21">
            <v>4.3E-3</v>
          </cell>
        </row>
        <row r="25">
          <cell r="AB25">
            <v>1.2949999999999999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1.2992999999999999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2.5942999999999996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1.2949999999999999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2640.3460798058841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109.1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I16">
            <v>109.1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15.228795999999999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-1.2040000000013151E-3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15.23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15.23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1466.2329081219887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223.76537568389531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826.01900000000001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I36">
            <v>329.3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496.71900000000005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I46">
            <v>38.72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I47">
            <v>13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57.685000000000002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I53">
            <v>387.31400000000002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2640.3460798058841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2640.3460798058841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20.03788947368421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4.8090934736842108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4.8090934736842108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4.8090934736842108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4.8090934736842108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2645.1551732795683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0.18213875485738487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23.177498320098561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I120">
            <v>24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I121">
            <v>15.261243588544415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114.126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114.126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 refreshError="1"/>
      <sheetData sheetId="9">
        <row r="16">
          <cell r="I16">
            <v>2.1364079301369863</v>
          </cell>
        </row>
        <row r="18">
          <cell r="I18">
            <v>5249.64</v>
          </cell>
        </row>
        <row r="19">
          <cell r="I19">
            <v>5</v>
          </cell>
        </row>
        <row r="20">
          <cell r="I20">
            <v>1.69</v>
          </cell>
        </row>
        <row r="23">
          <cell r="I23">
            <v>4</v>
          </cell>
        </row>
        <row r="26">
          <cell r="I26">
            <v>30</v>
          </cell>
        </row>
        <row r="29">
          <cell r="I29">
            <v>15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I41">
            <v>150</v>
          </cell>
        </row>
        <row r="45">
          <cell r="I45">
            <v>22.518000000000001</v>
          </cell>
        </row>
        <row r="47">
          <cell r="I47">
            <v>589.64858871780802</v>
          </cell>
        </row>
        <row r="49">
          <cell r="I49">
            <v>12</v>
          </cell>
        </row>
      </sheetData>
      <sheetData sheetId="10">
        <row r="11">
          <cell r="J11">
            <v>134.53</v>
          </cell>
        </row>
        <row r="71">
          <cell r="I71">
            <v>11.32</v>
          </cell>
          <cell r="J71">
            <v>11.32</v>
          </cell>
          <cell r="K71">
            <v>11.32</v>
          </cell>
          <cell r="L71">
            <v>11.32</v>
          </cell>
          <cell r="M71">
            <v>11.32</v>
          </cell>
        </row>
      </sheetData>
      <sheetData sheetId="11">
        <row r="16">
          <cell r="D16">
            <v>134.53</v>
          </cell>
          <cell r="I16">
            <v>15.23</v>
          </cell>
        </row>
      </sheetData>
      <sheetData sheetId="12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2640.3460798058841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2640.3460798058841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2640.3460798058841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4.8090934736842108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4.8090934736842108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4.8090934736842108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0.18213875485738487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2645.1551732795683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2645.1551732795683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2645.1551732795683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2.5942999999999996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1.2949999999999999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1.2949999999999999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170215.90561644585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280.81583768709316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3">
        <row r="8">
          <cell r="I8">
            <v>1035</v>
          </cell>
        </row>
      </sheetData>
      <sheetData sheetId="14" refreshError="1"/>
      <sheetData sheetId="15" refreshError="1"/>
      <sheetData sheetId="16"/>
      <sheetData sheetId="17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8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2 ТС"/>
      <sheetName val="форма 2 ВС и ВО"/>
      <sheetName val="форма 3 ТС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Y21"/>
  <sheetViews>
    <sheetView tabSelected="1" topLeftCell="A16" zoomScale="71" zoomScaleNormal="71" workbookViewId="0">
      <selection activeCell="T7" sqref="T1:Y1048576"/>
    </sheetView>
  </sheetViews>
  <sheetFormatPr defaultRowHeight="15"/>
  <cols>
    <col min="1" max="1" width="5.28515625" customWidth="1"/>
    <col min="2" max="2" width="29.28515625" customWidth="1"/>
    <col min="3" max="3" width="26.85546875" customWidth="1"/>
    <col min="4" max="4" width="29.42578125" customWidth="1"/>
    <col min="5" max="5" width="23.42578125" customWidth="1"/>
    <col min="6" max="6" width="18.85546875" customWidth="1"/>
    <col min="7" max="17" width="9.5703125" customWidth="1"/>
    <col min="20" max="20" width="0" hidden="1" customWidth="1"/>
    <col min="21" max="21" width="17.140625" hidden="1" customWidth="1"/>
    <col min="22" max="22" width="20.85546875" hidden="1" customWidth="1"/>
    <col min="23" max="25" width="0" hidden="1" customWidth="1"/>
  </cols>
  <sheetData>
    <row r="2" spans="1:24" ht="15" customHeight="1">
      <c r="A2" s="21" t="s">
        <v>0</v>
      </c>
      <c r="B2" s="21" t="s">
        <v>1</v>
      </c>
      <c r="C2" s="21" t="s">
        <v>2</v>
      </c>
      <c r="D2" s="21" t="s">
        <v>3</v>
      </c>
      <c r="E2" s="21" t="s">
        <v>8</v>
      </c>
      <c r="F2" s="21" t="s">
        <v>7</v>
      </c>
      <c r="G2" s="21" t="s">
        <v>4</v>
      </c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24" ht="53.25" customHeight="1">
      <c r="A3" s="21"/>
      <c r="B3" s="21"/>
      <c r="C3" s="21"/>
      <c r="D3" s="21"/>
      <c r="E3" s="21"/>
      <c r="F3" s="21"/>
      <c r="G3" s="2">
        <v>2013</v>
      </c>
      <c r="H3" s="2">
        <v>2014</v>
      </c>
      <c r="I3" s="2">
        <v>2015</v>
      </c>
      <c r="J3" s="2">
        <v>2016</v>
      </c>
      <c r="K3" s="2">
        <v>2017</v>
      </c>
      <c r="L3" s="2">
        <v>2018</v>
      </c>
      <c r="M3" s="2">
        <v>2019</v>
      </c>
      <c r="N3" s="2">
        <v>2020</v>
      </c>
      <c r="O3" s="2">
        <v>2021</v>
      </c>
      <c r="P3" s="2">
        <v>2022</v>
      </c>
      <c r="Q3" s="2">
        <v>2023</v>
      </c>
    </row>
    <row r="4" spans="1:24" ht="15.75">
      <c r="A4" s="21" t="s">
        <v>22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24" s="1" customFormat="1" ht="64.5" customHeight="1">
      <c r="A5" s="3">
        <v>1</v>
      </c>
      <c r="B5" s="3" t="s">
        <v>31</v>
      </c>
      <c r="C5" s="3"/>
      <c r="D5" s="3"/>
      <c r="E5" s="7"/>
      <c r="F5" s="8">
        <f>SUM(G5:Q5)</f>
        <v>121900</v>
      </c>
      <c r="G5" s="8">
        <f t="shared" ref="G5:Q5" si="0">SUM(G6:G12)</f>
        <v>0</v>
      </c>
      <c r="H5" s="8">
        <f t="shared" si="0"/>
        <v>4700</v>
      </c>
      <c r="I5" s="8">
        <f t="shared" si="0"/>
        <v>59000</v>
      </c>
      <c r="J5" s="8">
        <f t="shared" si="0"/>
        <v>24200</v>
      </c>
      <c r="K5" s="8">
        <f t="shared" si="0"/>
        <v>30500</v>
      </c>
      <c r="L5" s="8">
        <f t="shared" si="0"/>
        <v>3500</v>
      </c>
      <c r="M5" s="8">
        <f t="shared" si="0"/>
        <v>0</v>
      </c>
      <c r="N5" s="8">
        <f t="shared" si="0"/>
        <v>0</v>
      </c>
      <c r="O5" s="8">
        <f t="shared" si="0"/>
        <v>0</v>
      </c>
      <c r="P5" s="8">
        <f t="shared" si="0"/>
        <v>0</v>
      </c>
      <c r="Q5" s="8">
        <f t="shared" si="0"/>
        <v>0</v>
      </c>
    </row>
    <row r="6" spans="1:24" s="1" customFormat="1" ht="93.75" customHeight="1">
      <c r="A6" s="9" t="s">
        <v>11</v>
      </c>
      <c r="B6" s="10" t="s">
        <v>24</v>
      </c>
      <c r="C6" s="10" t="s">
        <v>12</v>
      </c>
      <c r="D6" s="4" t="s">
        <v>33</v>
      </c>
      <c r="E6" s="11" t="s">
        <v>34</v>
      </c>
      <c r="F6" s="12">
        <f>SUM(G6:Q6)</f>
        <v>10100</v>
      </c>
      <c r="G6" s="13"/>
      <c r="H6" s="13">
        <v>600</v>
      </c>
      <c r="I6" s="13">
        <v>9500</v>
      </c>
      <c r="J6" s="13"/>
      <c r="K6" s="13"/>
      <c r="L6" s="13"/>
      <c r="M6" s="13"/>
      <c r="N6" s="13"/>
      <c r="O6" s="13"/>
      <c r="P6" s="13"/>
      <c r="Q6" s="12"/>
    </row>
    <row r="7" spans="1:24" s="1" customFormat="1" ht="73.5" customHeight="1">
      <c r="A7" s="9" t="s">
        <v>9</v>
      </c>
      <c r="B7" s="10" t="s">
        <v>25</v>
      </c>
      <c r="C7" s="10" t="s">
        <v>12</v>
      </c>
      <c r="D7" s="4" t="s">
        <v>33</v>
      </c>
      <c r="E7" s="11" t="s">
        <v>35</v>
      </c>
      <c r="F7" s="12">
        <f t="shared" ref="F7:F12" si="1">SUM(G7:Q7)</f>
        <v>7100</v>
      </c>
      <c r="G7" s="13"/>
      <c r="H7" s="13"/>
      <c r="I7" s="13"/>
      <c r="J7" s="13">
        <v>600</v>
      </c>
      <c r="K7" s="13">
        <v>6500</v>
      </c>
      <c r="L7" s="13"/>
      <c r="M7" s="13"/>
      <c r="N7" s="13"/>
      <c r="O7" s="13"/>
      <c r="P7" s="13"/>
      <c r="Q7" s="12"/>
    </row>
    <row r="8" spans="1:24" s="1" customFormat="1" ht="93.75" customHeight="1">
      <c r="A8" s="9" t="s">
        <v>10</v>
      </c>
      <c r="B8" s="10" t="s">
        <v>26</v>
      </c>
      <c r="C8" s="10" t="s">
        <v>36</v>
      </c>
      <c r="D8" s="4" t="s">
        <v>37</v>
      </c>
      <c r="E8" s="11" t="s">
        <v>40</v>
      </c>
      <c r="F8" s="12">
        <f t="shared" si="1"/>
        <v>5000</v>
      </c>
      <c r="G8" s="13"/>
      <c r="H8" s="13">
        <v>2500</v>
      </c>
      <c r="I8" s="13">
        <v>2500</v>
      </c>
      <c r="J8" s="13"/>
      <c r="K8" s="13"/>
      <c r="L8" s="13"/>
      <c r="M8" s="13"/>
      <c r="N8" s="13"/>
      <c r="O8" s="13"/>
      <c r="P8" s="13"/>
      <c r="Q8" s="12"/>
    </row>
    <row r="9" spans="1:24" s="1" customFormat="1" ht="73.5" customHeight="1">
      <c r="A9" s="9" t="s">
        <v>27</v>
      </c>
      <c r="B9" s="10" t="s">
        <v>30</v>
      </c>
      <c r="C9" s="10" t="s">
        <v>12</v>
      </c>
      <c r="D9" s="4" t="s">
        <v>39</v>
      </c>
      <c r="E9" s="11" t="s">
        <v>41</v>
      </c>
      <c r="F9" s="12">
        <f t="shared" si="1"/>
        <v>48200</v>
      </c>
      <c r="G9" s="13"/>
      <c r="H9" s="13"/>
      <c r="I9" s="13">
        <v>1000</v>
      </c>
      <c r="J9" s="13">
        <v>23600</v>
      </c>
      <c r="K9" s="13">
        <v>23600</v>
      </c>
      <c r="L9" s="13"/>
      <c r="M9" s="13"/>
      <c r="N9" s="13"/>
      <c r="O9" s="13"/>
      <c r="P9" s="13"/>
      <c r="Q9" s="12"/>
    </row>
    <row r="10" spans="1:24" s="1" customFormat="1" ht="73.5" customHeight="1">
      <c r="A10" s="9" t="s">
        <v>28</v>
      </c>
      <c r="B10" s="10" t="s">
        <v>38</v>
      </c>
      <c r="C10" s="10" t="s">
        <v>12</v>
      </c>
      <c r="D10" s="4" t="s">
        <v>42</v>
      </c>
      <c r="E10" s="11" t="s">
        <v>43</v>
      </c>
      <c r="F10" s="12">
        <f t="shared" si="1"/>
        <v>40000</v>
      </c>
      <c r="G10" s="13"/>
      <c r="H10" s="13">
        <v>1000</v>
      </c>
      <c r="I10" s="13">
        <v>39000</v>
      </c>
      <c r="J10" s="13"/>
      <c r="K10" s="13"/>
      <c r="L10" s="13"/>
      <c r="M10" s="13"/>
      <c r="N10" s="13"/>
      <c r="O10" s="13"/>
      <c r="P10" s="13"/>
      <c r="Q10" s="12"/>
    </row>
    <row r="11" spans="1:24" s="1" customFormat="1" ht="73.5" customHeight="1">
      <c r="A11" s="9" t="s">
        <v>29</v>
      </c>
      <c r="B11" s="10" t="s">
        <v>71</v>
      </c>
      <c r="C11" s="10" t="s">
        <v>12</v>
      </c>
      <c r="D11" s="4" t="s">
        <v>44</v>
      </c>
      <c r="E11" s="11" t="s">
        <v>46</v>
      </c>
      <c r="F11" s="12">
        <f t="shared" si="1"/>
        <v>7600</v>
      </c>
      <c r="G11" s="13"/>
      <c r="H11" s="13">
        <v>600</v>
      </c>
      <c r="I11" s="13">
        <v>7000</v>
      </c>
      <c r="J11" s="13"/>
      <c r="K11" s="13"/>
      <c r="L11" s="13"/>
      <c r="M11" s="13"/>
      <c r="N11" s="13"/>
      <c r="O11" s="13"/>
      <c r="P11" s="13"/>
      <c r="Q11" s="12"/>
    </row>
    <row r="12" spans="1:24" s="1" customFormat="1" ht="73.5" customHeight="1">
      <c r="A12" s="9" t="s">
        <v>63</v>
      </c>
      <c r="B12" s="10" t="s">
        <v>72</v>
      </c>
      <c r="C12" s="10" t="s">
        <v>12</v>
      </c>
      <c r="D12" s="4" t="s">
        <v>44</v>
      </c>
      <c r="E12" s="11" t="s">
        <v>47</v>
      </c>
      <c r="F12" s="12">
        <f t="shared" si="1"/>
        <v>3900</v>
      </c>
      <c r="G12" s="13"/>
      <c r="H12" s="13"/>
      <c r="I12" s="13"/>
      <c r="J12" s="13"/>
      <c r="K12" s="13">
        <v>400</v>
      </c>
      <c r="L12" s="13">
        <v>3500</v>
      </c>
      <c r="M12" s="13"/>
      <c r="N12" s="13"/>
      <c r="O12" s="13"/>
      <c r="P12" s="13"/>
      <c r="Q12" s="12"/>
    </row>
    <row r="13" spans="1:24" s="1" customFormat="1" ht="98.25" customHeight="1">
      <c r="A13" s="5" t="s">
        <v>5</v>
      </c>
      <c r="B13" s="3" t="s">
        <v>32</v>
      </c>
      <c r="C13" s="6"/>
      <c r="D13" s="6"/>
      <c r="E13" s="14"/>
      <c r="F13" s="8">
        <f>SUM(G13:Q13)</f>
        <v>159344.30000000002</v>
      </c>
      <c r="G13" s="8">
        <f t="shared" ref="G13:Q13" si="2">SUM(G14:G20)</f>
        <v>0</v>
      </c>
      <c r="H13" s="8">
        <f t="shared" si="2"/>
        <v>6271</v>
      </c>
      <c r="I13" s="8">
        <f t="shared" si="2"/>
        <v>33600.166666666672</v>
      </c>
      <c r="J13" s="8">
        <f t="shared" si="2"/>
        <v>33251.166666666672</v>
      </c>
      <c r="K13" s="8">
        <f t="shared" si="2"/>
        <v>34993.466666666674</v>
      </c>
      <c r="L13" s="8">
        <f t="shared" si="2"/>
        <v>21598.166666666668</v>
      </c>
      <c r="M13" s="8">
        <f t="shared" si="2"/>
        <v>14815.166666666668</v>
      </c>
      <c r="N13" s="8">
        <f t="shared" si="2"/>
        <v>14815.166666666668</v>
      </c>
      <c r="O13" s="8">
        <f t="shared" si="2"/>
        <v>0</v>
      </c>
      <c r="P13" s="8">
        <f t="shared" si="2"/>
        <v>0</v>
      </c>
      <c r="Q13" s="3">
        <f t="shared" si="2"/>
        <v>0</v>
      </c>
      <c r="T13" s="19" t="s">
        <v>20</v>
      </c>
      <c r="U13" s="19" t="s">
        <v>20</v>
      </c>
      <c r="V13" s="19" t="s">
        <v>21</v>
      </c>
      <c r="W13" s="19" t="s">
        <v>21</v>
      </c>
    </row>
    <row r="14" spans="1:24" s="17" customFormat="1" ht="99.75" customHeight="1">
      <c r="A14" s="9" t="s">
        <v>13</v>
      </c>
      <c r="B14" s="15" t="s">
        <v>48</v>
      </c>
      <c r="C14" s="10" t="s">
        <v>19</v>
      </c>
      <c r="D14" s="15" t="s">
        <v>56</v>
      </c>
      <c r="E14" s="16" t="s">
        <v>57</v>
      </c>
      <c r="F14" s="12">
        <f t="shared" ref="F14:F20" si="3">SUM(G14:Q14)</f>
        <v>26428</v>
      </c>
      <c r="G14" s="20"/>
      <c r="H14" s="20">
        <v>1500</v>
      </c>
      <c r="I14" s="20">
        <f>X14/2</f>
        <v>12464</v>
      </c>
      <c r="J14" s="20">
        <f>I14</f>
        <v>12464</v>
      </c>
      <c r="K14" s="20"/>
      <c r="L14" s="20"/>
      <c r="M14" s="20"/>
      <c r="N14" s="20"/>
      <c r="O14" s="20"/>
      <c r="P14" s="20"/>
      <c r="Q14" s="15"/>
      <c r="T14" s="18"/>
      <c r="U14" s="18">
        <v>30.4</v>
      </c>
      <c r="V14" s="18">
        <v>820</v>
      </c>
      <c r="W14" s="18"/>
      <c r="X14" s="17">
        <f>V14*U14</f>
        <v>24928</v>
      </c>
    </row>
    <row r="15" spans="1:24" s="17" customFormat="1" ht="111" customHeight="1">
      <c r="A15" s="9" t="s">
        <v>14</v>
      </c>
      <c r="B15" s="15" t="s">
        <v>49</v>
      </c>
      <c r="C15" s="10" t="s">
        <v>19</v>
      </c>
      <c r="D15" s="15" t="s">
        <v>56</v>
      </c>
      <c r="E15" s="16" t="s">
        <v>69</v>
      </c>
      <c r="F15" s="12">
        <f t="shared" si="3"/>
        <v>20600</v>
      </c>
      <c r="G15" s="20"/>
      <c r="H15" s="20"/>
      <c r="I15" s="20"/>
      <c r="J15" s="20">
        <v>1100</v>
      </c>
      <c r="K15" s="20">
        <f>V15*U15</f>
        <v>19500</v>
      </c>
      <c r="L15" s="20"/>
      <c r="M15" s="20"/>
      <c r="N15" s="20"/>
      <c r="O15" s="20"/>
      <c r="P15" s="20"/>
      <c r="Q15" s="15"/>
      <c r="T15" s="18"/>
      <c r="U15" s="18">
        <v>19.5</v>
      </c>
      <c r="V15" s="18">
        <v>1000</v>
      </c>
      <c r="W15" s="18"/>
    </row>
    <row r="16" spans="1:24" s="17" customFormat="1" ht="59.25" customHeight="1">
      <c r="A16" s="9" t="s">
        <v>15</v>
      </c>
      <c r="B16" s="15" t="s">
        <v>50</v>
      </c>
      <c r="C16" s="10" t="s">
        <v>19</v>
      </c>
      <c r="D16" s="15" t="s">
        <v>55</v>
      </c>
      <c r="E16" s="16" t="s">
        <v>59</v>
      </c>
      <c r="F16" s="12">
        <f t="shared" si="3"/>
        <v>9744</v>
      </c>
      <c r="G16" s="20"/>
      <c r="H16" s="20"/>
      <c r="I16" s="20">
        <f>X16/2</f>
        <v>4872</v>
      </c>
      <c r="J16" s="20">
        <f>I16</f>
        <v>4872</v>
      </c>
      <c r="K16" s="20"/>
      <c r="L16" s="20"/>
      <c r="M16" s="20"/>
      <c r="N16" s="20"/>
      <c r="O16" s="20"/>
      <c r="P16" s="20"/>
      <c r="Q16" s="15"/>
      <c r="T16" s="18"/>
      <c r="U16" s="18">
        <v>12.18</v>
      </c>
      <c r="V16" s="18">
        <v>800</v>
      </c>
      <c r="W16" s="18"/>
      <c r="X16" s="17">
        <f>V16*U16</f>
        <v>9744</v>
      </c>
    </row>
    <row r="17" spans="1:25" s="17" customFormat="1" ht="97.5" customHeight="1">
      <c r="A17" s="9" t="s">
        <v>16</v>
      </c>
      <c r="B17" s="15" t="s">
        <v>51</v>
      </c>
      <c r="C17" s="10" t="s">
        <v>19</v>
      </c>
      <c r="D17" s="15" t="s">
        <v>53</v>
      </c>
      <c r="E17" s="16" t="s">
        <v>60</v>
      </c>
      <c r="F17" s="12">
        <f t="shared" si="3"/>
        <v>41508.5</v>
      </c>
      <c r="G17" s="20"/>
      <c r="H17" s="20">
        <f>X17*0.1</f>
        <v>3773.5</v>
      </c>
      <c r="I17" s="20">
        <f>X17/6</f>
        <v>6289.166666666667</v>
      </c>
      <c r="J17" s="20">
        <f>I17</f>
        <v>6289.166666666667</v>
      </c>
      <c r="K17" s="20">
        <f t="shared" ref="K17:N17" si="4">J17</f>
        <v>6289.166666666667</v>
      </c>
      <c r="L17" s="20">
        <f t="shared" si="4"/>
        <v>6289.166666666667</v>
      </c>
      <c r="M17" s="20">
        <f t="shared" si="4"/>
        <v>6289.166666666667</v>
      </c>
      <c r="N17" s="20">
        <f t="shared" si="4"/>
        <v>6289.166666666667</v>
      </c>
      <c r="O17" s="20"/>
      <c r="P17" s="20"/>
      <c r="Q17" s="15"/>
      <c r="T17" s="18">
        <v>22.3</v>
      </c>
      <c r="U17" s="18">
        <v>13.4</v>
      </c>
      <c r="V17" s="18">
        <v>2400</v>
      </c>
      <c r="W17" s="18">
        <v>250</v>
      </c>
      <c r="X17" s="17">
        <f>V17*U17+W17*T17</f>
        <v>37735</v>
      </c>
    </row>
    <row r="18" spans="1:25" s="17" customFormat="1" ht="124.5" customHeight="1">
      <c r="A18" s="9" t="s">
        <v>17</v>
      </c>
      <c r="B18" s="15" t="s">
        <v>52</v>
      </c>
      <c r="C18" s="10" t="s">
        <v>19</v>
      </c>
      <c r="D18" s="15" t="s">
        <v>54</v>
      </c>
      <c r="E18" s="16" t="s">
        <v>70</v>
      </c>
      <c r="F18" s="12">
        <f t="shared" si="3"/>
        <v>42630</v>
      </c>
      <c r="G18" s="20"/>
      <c r="H18" s="20"/>
      <c r="I18" s="20"/>
      <c r="J18" s="20">
        <f>Y18/5</f>
        <v>8526</v>
      </c>
      <c r="K18" s="20">
        <f>J18</f>
        <v>8526</v>
      </c>
      <c r="L18" s="20">
        <f t="shared" ref="L18:N18" si="5">K18</f>
        <v>8526</v>
      </c>
      <c r="M18" s="20">
        <f t="shared" si="5"/>
        <v>8526</v>
      </c>
      <c r="N18" s="20">
        <f t="shared" si="5"/>
        <v>8526</v>
      </c>
      <c r="O18" s="20"/>
      <c r="P18" s="20"/>
      <c r="Q18" s="15"/>
      <c r="T18" s="18"/>
      <c r="U18" s="18">
        <v>12.18</v>
      </c>
      <c r="V18" s="18">
        <v>3500</v>
      </c>
      <c r="W18" s="18"/>
      <c r="Y18" s="17">
        <f>V18*U18</f>
        <v>42630</v>
      </c>
    </row>
    <row r="19" spans="1:25" s="17" customFormat="1" ht="59.25" customHeight="1">
      <c r="A19" s="9" t="s">
        <v>64</v>
      </c>
      <c r="B19" s="15" t="s">
        <v>77</v>
      </c>
      <c r="C19" s="10" t="s">
        <v>19</v>
      </c>
      <c r="D19" s="4" t="s">
        <v>44</v>
      </c>
      <c r="E19" s="16" t="s">
        <v>62</v>
      </c>
      <c r="F19" s="12">
        <f t="shared" si="3"/>
        <v>10972.5</v>
      </c>
      <c r="G19" s="20"/>
      <c r="H19" s="20">
        <f>I19*0.1</f>
        <v>997.5</v>
      </c>
      <c r="I19" s="20">
        <f>V19*U19</f>
        <v>9975</v>
      </c>
      <c r="J19" s="20"/>
      <c r="K19" s="20"/>
      <c r="L19" s="20"/>
      <c r="M19" s="20"/>
      <c r="N19" s="20"/>
      <c r="O19" s="20"/>
      <c r="P19" s="20"/>
      <c r="Q19" s="15"/>
      <c r="T19" s="18"/>
      <c r="U19" s="18">
        <v>10.5</v>
      </c>
      <c r="V19" s="18">
        <v>950</v>
      </c>
      <c r="W19" s="18"/>
    </row>
    <row r="20" spans="1:25" s="17" customFormat="1" ht="59.25" customHeight="1">
      <c r="A20" s="9" t="s">
        <v>18</v>
      </c>
      <c r="B20" s="15" t="s">
        <v>76</v>
      </c>
      <c r="C20" s="10" t="s">
        <v>19</v>
      </c>
      <c r="D20" s="4" t="s">
        <v>44</v>
      </c>
      <c r="E20" s="16" t="s">
        <v>61</v>
      </c>
      <c r="F20" s="12">
        <f t="shared" si="3"/>
        <v>7461.3</v>
      </c>
      <c r="G20" s="20"/>
      <c r="H20" s="20"/>
      <c r="I20" s="20"/>
      <c r="J20" s="20"/>
      <c r="K20" s="20">
        <f>L20*0.1</f>
        <v>678.30000000000007</v>
      </c>
      <c r="L20" s="20">
        <f>U20*V20</f>
        <v>6783</v>
      </c>
      <c r="M20" s="20"/>
      <c r="N20" s="20"/>
      <c r="O20" s="20"/>
      <c r="P20" s="20"/>
      <c r="Q20" s="15"/>
      <c r="T20" s="18"/>
      <c r="U20" s="18">
        <v>7.14</v>
      </c>
      <c r="V20" s="18">
        <v>950</v>
      </c>
      <c r="W20" s="18"/>
    </row>
    <row r="21" spans="1:25" s="1" customFormat="1" ht="43.5" customHeight="1">
      <c r="A21" s="3">
        <v>3</v>
      </c>
      <c r="B21" s="3" t="s">
        <v>6</v>
      </c>
      <c r="C21" s="6"/>
      <c r="D21" s="6"/>
      <c r="E21" s="6"/>
      <c r="F21" s="8">
        <f t="shared" ref="F21:Q21" si="6">F13+F5</f>
        <v>281244.30000000005</v>
      </c>
      <c r="G21" s="8">
        <f t="shared" si="6"/>
        <v>0</v>
      </c>
      <c r="H21" s="8">
        <f t="shared" si="6"/>
        <v>10971</v>
      </c>
      <c r="I21" s="8">
        <f t="shared" si="6"/>
        <v>92600.166666666672</v>
      </c>
      <c r="J21" s="8">
        <f t="shared" si="6"/>
        <v>57451.166666666672</v>
      </c>
      <c r="K21" s="8">
        <f t="shared" si="6"/>
        <v>65493.466666666674</v>
      </c>
      <c r="L21" s="8">
        <f t="shared" si="6"/>
        <v>25098.166666666668</v>
      </c>
      <c r="M21" s="8">
        <f t="shared" si="6"/>
        <v>14815.166666666668</v>
      </c>
      <c r="N21" s="8">
        <f t="shared" si="6"/>
        <v>14815.166666666668</v>
      </c>
      <c r="O21" s="8">
        <f t="shared" si="6"/>
        <v>0</v>
      </c>
      <c r="P21" s="8">
        <f t="shared" si="6"/>
        <v>0</v>
      </c>
      <c r="Q21" s="8">
        <f t="shared" si="6"/>
        <v>0</v>
      </c>
    </row>
  </sheetData>
  <mergeCells count="8">
    <mergeCell ref="G2:Q2"/>
    <mergeCell ref="A4:Q4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W22"/>
  <sheetViews>
    <sheetView topLeftCell="A19" zoomScale="69" zoomScaleNormal="69" workbookViewId="0">
      <selection activeCell="R7" sqref="R7"/>
    </sheetView>
  </sheetViews>
  <sheetFormatPr defaultRowHeight="15"/>
  <cols>
    <col min="1" max="1" width="5.28515625" customWidth="1"/>
    <col min="2" max="2" width="29.28515625" customWidth="1"/>
    <col min="3" max="3" width="26.85546875" customWidth="1"/>
    <col min="4" max="4" width="29.42578125" customWidth="1"/>
    <col min="5" max="5" width="23.42578125" customWidth="1"/>
    <col min="6" max="6" width="18.85546875" customWidth="1"/>
    <col min="7" max="17" width="9.5703125" customWidth="1"/>
    <col min="20" max="20" width="0" hidden="1" customWidth="1"/>
    <col min="21" max="21" width="17.140625" hidden="1" customWidth="1"/>
    <col min="22" max="22" width="20.85546875" hidden="1" customWidth="1"/>
    <col min="23" max="25" width="0" hidden="1" customWidth="1"/>
  </cols>
  <sheetData>
    <row r="2" spans="1:23" ht="15" customHeight="1">
      <c r="A2" s="21" t="s">
        <v>0</v>
      </c>
      <c r="B2" s="21" t="s">
        <v>1</v>
      </c>
      <c r="C2" s="21" t="s">
        <v>2</v>
      </c>
      <c r="D2" s="21" t="s">
        <v>3</v>
      </c>
      <c r="E2" s="21" t="s">
        <v>8</v>
      </c>
      <c r="F2" s="21" t="s">
        <v>7</v>
      </c>
      <c r="G2" s="21" t="s">
        <v>4</v>
      </c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23" ht="53.25" customHeight="1">
      <c r="A3" s="21"/>
      <c r="B3" s="21"/>
      <c r="C3" s="21"/>
      <c r="D3" s="21"/>
      <c r="E3" s="21"/>
      <c r="F3" s="21"/>
      <c r="G3" s="2">
        <v>2013</v>
      </c>
      <c r="H3" s="2">
        <v>2014</v>
      </c>
      <c r="I3" s="2">
        <v>2015</v>
      </c>
      <c r="J3" s="2">
        <v>2016</v>
      </c>
      <c r="K3" s="2">
        <v>2017</v>
      </c>
      <c r="L3" s="2">
        <v>2018</v>
      </c>
      <c r="M3" s="2">
        <v>2019</v>
      </c>
      <c r="N3" s="2">
        <v>2020</v>
      </c>
      <c r="O3" s="2">
        <v>2021</v>
      </c>
      <c r="P3" s="2">
        <v>2022</v>
      </c>
      <c r="Q3" s="2">
        <v>2023</v>
      </c>
    </row>
    <row r="4" spans="1:23" ht="15.75">
      <c r="A4" s="21" t="s">
        <v>23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23" s="1" customFormat="1" ht="64.5" customHeight="1">
      <c r="A5" s="3">
        <v>1</v>
      </c>
      <c r="B5" s="3" t="s">
        <v>31</v>
      </c>
      <c r="C5" s="3"/>
      <c r="D5" s="3"/>
      <c r="E5" s="7"/>
      <c r="F5" s="8">
        <f>SUM(G5:Q5)</f>
        <v>145200</v>
      </c>
      <c r="G5" s="8">
        <f t="shared" ref="G5:Q5" si="0">SUM(G6:G12)</f>
        <v>0</v>
      </c>
      <c r="H5" s="8">
        <f t="shared" si="0"/>
        <v>4700</v>
      </c>
      <c r="I5" s="8">
        <f t="shared" si="0"/>
        <v>59500</v>
      </c>
      <c r="J5" s="8">
        <f t="shared" si="0"/>
        <v>35600</v>
      </c>
      <c r="K5" s="8">
        <f t="shared" si="0"/>
        <v>41900</v>
      </c>
      <c r="L5" s="8">
        <f t="shared" si="0"/>
        <v>3500</v>
      </c>
      <c r="M5" s="8">
        <f t="shared" si="0"/>
        <v>0</v>
      </c>
      <c r="N5" s="8">
        <f t="shared" si="0"/>
        <v>0</v>
      </c>
      <c r="O5" s="8">
        <f t="shared" si="0"/>
        <v>0</v>
      </c>
      <c r="P5" s="8">
        <f t="shared" si="0"/>
        <v>0</v>
      </c>
      <c r="Q5" s="8">
        <f t="shared" si="0"/>
        <v>0</v>
      </c>
    </row>
    <row r="6" spans="1:23" s="1" customFormat="1" ht="93.75" customHeight="1">
      <c r="A6" s="9" t="s">
        <v>11</v>
      </c>
      <c r="B6" s="10" t="s">
        <v>24</v>
      </c>
      <c r="C6" s="10" t="s">
        <v>12</v>
      </c>
      <c r="D6" s="4" t="s">
        <v>33</v>
      </c>
      <c r="E6" s="16" t="s">
        <v>45</v>
      </c>
      <c r="F6" s="12">
        <f>SUM(G6:Q6)</f>
        <v>9300</v>
      </c>
      <c r="G6" s="13"/>
      <c r="H6" s="13">
        <v>600</v>
      </c>
      <c r="I6" s="13">
        <v>8700</v>
      </c>
      <c r="J6" s="13"/>
      <c r="K6" s="13"/>
      <c r="L6" s="13"/>
      <c r="M6" s="13"/>
      <c r="N6" s="13"/>
      <c r="O6" s="13"/>
      <c r="P6" s="13"/>
      <c r="Q6" s="12"/>
    </row>
    <row r="7" spans="1:23" s="1" customFormat="1" ht="73.5" customHeight="1">
      <c r="A7" s="9" t="s">
        <v>9</v>
      </c>
      <c r="B7" s="10" t="s">
        <v>25</v>
      </c>
      <c r="C7" s="10" t="s">
        <v>12</v>
      </c>
      <c r="D7" s="4" t="s">
        <v>33</v>
      </c>
      <c r="E7" s="11" t="s">
        <v>35</v>
      </c>
      <c r="F7" s="12">
        <f t="shared" ref="F7:F12" si="1">SUM(G7:Q7)</f>
        <v>7100</v>
      </c>
      <c r="G7" s="13"/>
      <c r="H7" s="13"/>
      <c r="I7" s="13"/>
      <c r="J7" s="13">
        <v>600</v>
      </c>
      <c r="K7" s="13">
        <v>6500</v>
      </c>
      <c r="L7" s="13"/>
      <c r="M7" s="13"/>
      <c r="N7" s="13"/>
      <c r="O7" s="13"/>
      <c r="P7" s="13"/>
      <c r="Q7" s="12"/>
    </row>
    <row r="8" spans="1:23" s="1" customFormat="1" ht="93.75" customHeight="1">
      <c r="A8" s="9" t="s">
        <v>10</v>
      </c>
      <c r="B8" s="10" t="s">
        <v>26</v>
      </c>
      <c r="C8" s="10" t="s">
        <v>36</v>
      </c>
      <c r="D8" s="4" t="s">
        <v>37</v>
      </c>
      <c r="E8" s="11" t="s">
        <v>40</v>
      </c>
      <c r="F8" s="12">
        <f t="shared" si="1"/>
        <v>5000</v>
      </c>
      <c r="G8" s="13"/>
      <c r="H8" s="13">
        <v>2500</v>
      </c>
      <c r="I8" s="13">
        <v>2500</v>
      </c>
      <c r="J8" s="13"/>
      <c r="K8" s="13"/>
      <c r="L8" s="13"/>
      <c r="M8" s="13"/>
      <c r="N8" s="13"/>
      <c r="O8" s="13"/>
      <c r="P8" s="13"/>
      <c r="Q8" s="12"/>
    </row>
    <row r="9" spans="1:23" s="1" customFormat="1" ht="79.5" customHeight="1">
      <c r="A9" s="9" t="s">
        <v>27</v>
      </c>
      <c r="B9" s="10" t="s">
        <v>66</v>
      </c>
      <c r="C9" s="10" t="s">
        <v>12</v>
      </c>
      <c r="D9" s="4" t="s">
        <v>39</v>
      </c>
      <c r="E9" s="16" t="s">
        <v>41</v>
      </c>
      <c r="F9" s="12">
        <f t="shared" si="1"/>
        <v>71000</v>
      </c>
      <c r="G9" s="13"/>
      <c r="H9" s="13"/>
      <c r="I9" s="13">
        <v>1000</v>
      </c>
      <c r="J9" s="13">
        <v>35000</v>
      </c>
      <c r="K9" s="13">
        <v>35000</v>
      </c>
      <c r="L9" s="13"/>
      <c r="M9" s="13"/>
      <c r="N9" s="13"/>
      <c r="O9" s="13"/>
      <c r="P9" s="13"/>
      <c r="Q9" s="12"/>
    </row>
    <row r="10" spans="1:23" s="1" customFormat="1" ht="73.5" customHeight="1">
      <c r="A10" s="9" t="s">
        <v>28</v>
      </c>
      <c r="B10" s="10" t="s">
        <v>38</v>
      </c>
      <c r="C10" s="10" t="s">
        <v>12</v>
      </c>
      <c r="D10" s="4" t="s">
        <v>42</v>
      </c>
      <c r="E10" s="16" t="s">
        <v>43</v>
      </c>
      <c r="F10" s="12">
        <f t="shared" si="1"/>
        <v>40000</v>
      </c>
      <c r="G10" s="13"/>
      <c r="H10" s="13">
        <v>1000</v>
      </c>
      <c r="I10" s="13">
        <v>39000</v>
      </c>
      <c r="J10" s="13"/>
      <c r="K10" s="13"/>
      <c r="L10" s="13"/>
      <c r="M10" s="13"/>
      <c r="N10" s="13"/>
      <c r="O10" s="13"/>
      <c r="P10" s="13"/>
      <c r="Q10" s="12"/>
    </row>
    <row r="11" spans="1:23" s="1" customFormat="1" ht="73.5" customHeight="1">
      <c r="A11" s="9" t="s">
        <v>29</v>
      </c>
      <c r="B11" s="10" t="s">
        <v>71</v>
      </c>
      <c r="C11" s="10" t="s">
        <v>12</v>
      </c>
      <c r="D11" s="4" t="s">
        <v>44</v>
      </c>
      <c r="E11" s="16" t="s">
        <v>65</v>
      </c>
      <c r="F11" s="12">
        <f t="shared" si="1"/>
        <v>8900</v>
      </c>
      <c r="G11" s="13"/>
      <c r="H11" s="13">
        <v>600</v>
      </c>
      <c r="I11" s="13">
        <v>8300</v>
      </c>
      <c r="J11" s="13"/>
      <c r="K11" s="13"/>
      <c r="L11" s="13"/>
      <c r="M11" s="13"/>
      <c r="N11" s="13"/>
      <c r="O11" s="13"/>
      <c r="P11" s="13"/>
      <c r="Q11" s="12"/>
    </row>
    <row r="12" spans="1:23" s="1" customFormat="1" ht="73.5" customHeight="1">
      <c r="A12" s="9" t="s">
        <v>63</v>
      </c>
      <c r="B12" s="10" t="s">
        <v>72</v>
      </c>
      <c r="C12" s="10" t="s">
        <v>12</v>
      </c>
      <c r="D12" s="4" t="s">
        <v>44</v>
      </c>
      <c r="E12" s="16" t="s">
        <v>47</v>
      </c>
      <c r="F12" s="12">
        <f t="shared" si="1"/>
        <v>3900</v>
      </c>
      <c r="G12" s="13"/>
      <c r="H12" s="13"/>
      <c r="I12" s="13"/>
      <c r="J12" s="13"/>
      <c r="K12" s="13">
        <v>400</v>
      </c>
      <c r="L12" s="13">
        <v>3500</v>
      </c>
      <c r="M12" s="13"/>
      <c r="N12" s="13"/>
      <c r="O12" s="13"/>
      <c r="P12" s="13"/>
      <c r="Q12" s="12"/>
    </row>
    <row r="13" spans="1:23" s="1" customFormat="1" ht="98.25" customHeight="1">
      <c r="A13" s="5" t="s">
        <v>5</v>
      </c>
      <c r="B13" s="3" t="s">
        <v>32</v>
      </c>
      <c r="C13" s="6"/>
      <c r="D13" s="6"/>
      <c r="E13" s="14"/>
      <c r="F13" s="8">
        <f>SUM(G13:Q13)</f>
        <v>175027.19999999998</v>
      </c>
      <c r="G13" s="8">
        <f t="shared" ref="G13:Q13" si="2">SUM(G14:G21)</f>
        <v>0</v>
      </c>
      <c r="H13" s="8">
        <f t="shared" si="2"/>
        <v>7259</v>
      </c>
      <c r="I13" s="8">
        <f t="shared" si="2"/>
        <v>53400.166666666672</v>
      </c>
      <c r="J13" s="8">
        <f t="shared" si="2"/>
        <v>33251.166666666672</v>
      </c>
      <c r="K13" s="8">
        <f t="shared" si="2"/>
        <v>34529.366666666669</v>
      </c>
      <c r="L13" s="8">
        <f t="shared" si="2"/>
        <v>16957.166666666668</v>
      </c>
      <c r="M13" s="8">
        <f t="shared" si="2"/>
        <v>14815.166666666668</v>
      </c>
      <c r="N13" s="8">
        <f t="shared" si="2"/>
        <v>14815.166666666668</v>
      </c>
      <c r="O13" s="8">
        <f t="shared" si="2"/>
        <v>0</v>
      </c>
      <c r="P13" s="8">
        <f t="shared" si="2"/>
        <v>0</v>
      </c>
      <c r="Q13" s="8">
        <f t="shared" si="2"/>
        <v>0</v>
      </c>
      <c r="T13" s="19" t="s">
        <v>20</v>
      </c>
      <c r="U13" s="19" t="s">
        <v>20</v>
      </c>
      <c r="V13" s="19" t="s">
        <v>21</v>
      </c>
      <c r="W13" s="19" t="s">
        <v>21</v>
      </c>
    </row>
    <row r="14" spans="1:23" s="17" customFormat="1" ht="99.75" customHeight="1">
      <c r="A14" s="9" t="s">
        <v>13</v>
      </c>
      <c r="B14" s="15" t="s">
        <v>48</v>
      </c>
      <c r="C14" s="10" t="s">
        <v>19</v>
      </c>
      <c r="D14" s="15" t="s">
        <v>56</v>
      </c>
      <c r="E14" s="16" t="s">
        <v>57</v>
      </c>
      <c r="F14" s="12">
        <f t="shared" ref="F14:F21" si="3">SUM(G14:Q14)</f>
        <v>26428</v>
      </c>
      <c r="G14" s="20"/>
      <c r="H14" s="20">
        <v>1500</v>
      </c>
      <c r="I14" s="20">
        <v>12464</v>
      </c>
      <c r="J14" s="20">
        <v>12464</v>
      </c>
      <c r="K14" s="20"/>
      <c r="L14" s="20"/>
      <c r="M14" s="20"/>
      <c r="N14" s="20"/>
      <c r="O14" s="20"/>
      <c r="P14" s="20"/>
      <c r="Q14" s="20"/>
      <c r="T14" s="18"/>
      <c r="U14" s="18">
        <v>300</v>
      </c>
      <c r="V14" s="18">
        <v>372</v>
      </c>
      <c r="W14" s="18"/>
    </row>
    <row r="15" spans="1:23" s="17" customFormat="1" ht="111" customHeight="1">
      <c r="A15" s="9" t="s">
        <v>14</v>
      </c>
      <c r="B15" s="15" t="s">
        <v>49</v>
      </c>
      <c r="C15" s="10" t="s">
        <v>19</v>
      </c>
      <c r="D15" s="15" t="s">
        <v>56</v>
      </c>
      <c r="E15" s="16" t="s">
        <v>58</v>
      </c>
      <c r="F15" s="12">
        <f t="shared" si="3"/>
        <v>20600</v>
      </c>
      <c r="G15" s="20"/>
      <c r="H15" s="20"/>
      <c r="I15" s="20"/>
      <c r="J15" s="20">
        <v>1100</v>
      </c>
      <c r="K15" s="20">
        <v>19500</v>
      </c>
      <c r="L15" s="20"/>
      <c r="M15" s="20"/>
      <c r="N15" s="20"/>
      <c r="O15" s="20"/>
      <c r="P15" s="20"/>
      <c r="Q15" s="20"/>
      <c r="T15" s="18"/>
      <c r="U15" s="18">
        <v>300</v>
      </c>
      <c r="V15" s="18">
        <v>228</v>
      </c>
      <c r="W15" s="18"/>
    </row>
    <row r="16" spans="1:23" s="17" customFormat="1" ht="59.25" customHeight="1">
      <c r="A16" s="9" t="s">
        <v>15</v>
      </c>
      <c r="B16" s="15" t="s">
        <v>50</v>
      </c>
      <c r="C16" s="10" t="s">
        <v>19</v>
      </c>
      <c r="D16" s="15" t="s">
        <v>55</v>
      </c>
      <c r="E16" s="16" t="s">
        <v>59</v>
      </c>
      <c r="F16" s="12">
        <f t="shared" si="3"/>
        <v>9744</v>
      </c>
      <c r="G16" s="20"/>
      <c r="H16" s="20"/>
      <c r="I16" s="20">
        <v>4872</v>
      </c>
      <c r="J16" s="20">
        <v>4872</v>
      </c>
      <c r="K16" s="20"/>
      <c r="L16" s="20"/>
      <c r="M16" s="20"/>
      <c r="N16" s="20"/>
      <c r="O16" s="20"/>
      <c r="P16" s="20"/>
      <c r="Q16" s="20"/>
      <c r="T16" s="18"/>
      <c r="U16" s="18">
        <v>300</v>
      </c>
      <c r="V16" s="18">
        <v>541</v>
      </c>
      <c r="W16" s="18"/>
    </row>
    <row r="17" spans="1:23" s="17" customFormat="1" ht="97.5" customHeight="1">
      <c r="A17" s="9" t="s">
        <v>16</v>
      </c>
      <c r="B17" s="15" t="s">
        <v>51</v>
      </c>
      <c r="C17" s="10" t="s">
        <v>19</v>
      </c>
      <c r="D17" s="15" t="s">
        <v>53</v>
      </c>
      <c r="E17" s="16" t="s">
        <v>60</v>
      </c>
      <c r="F17" s="12">
        <f t="shared" si="3"/>
        <v>41508.5</v>
      </c>
      <c r="G17" s="20"/>
      <c r="H17" s="20">
        <v>3773.5</v>
      </c>
      <c r="I17" s="20">
        <v>6289.166666666667</v>
      </c>
      <c r="J17" s="20">
        <v>6289.166666666667</v>
      </c>
      <c r="K17" s="20">
        <v>6289.166666666667</v>
      </c>
      <c r="L17" s="20">
        <v>6289.166666666667</v>
      </c>
      <c r="M17" s="20">
        <v>6289.166666666667</v>
      </c>
      <c r="N17" s="20">
        <v>6289.166666666667</v>
      </c>
      <c r="O17" s="20"/>
      <c r="P17" s="20"/>
      <c r="Q17" s="20"/>
      <c r="T17" s="18"/>
      <c r="U17" s="18">
        <v>300</v>
      </c>
      <c r="V17" s="18">
        <v>251</v>
      </c>
      <c r="W17" s="18"/>
    </row>
    <row r="18" spans="1:23" s="17" customFormat="1" ht="124.5" customHeight="1">
      <c r="A18" s="9" t="s">
        <v>17</v>
      </c>
      <c r="B18" s="15" t="s">
        <v>52</v>
      </c>
      <c r="C18" s="10" t="s">
        <v>19</v>
      </c>
      <c r="D18" s="15" t="s">
        <v>54</v>
      </c>
      <c r="E18" s="16" t="s">
        <v>70</v>
      </c>
      <c r="F18" s="12">
        <f t="shared" si="3"/>
        <v>42630</v>
      </c>
      <c r="G18" s="20"/>
      <c r="H18" s="20"/>
      <c r="I18" s="20"/>
      <c r="J18" s="20">
        <v>8526</v>
      </c>
      <c r="K18" s="20">
        <v>8526</v>
      </c>
      <c r="L18" s="20">
        <v>8526</v>
      </c>
      <c r="M18" s="20">
        <v>8526</v>
      </c>
      <c r="N18" s="20">
        <v>8526</v>
      </c>
      <c r="O18" s="20"/>
      <c r="P18" s="20"/>
      <c r="Q18" s="20"/>
      <c r="T18" s="18"/>
      <c r="U18" s="18">
        <v>300</v>
      </c>
      <c r="V18" s="18">
        <v>256</v>
      </c>
      <c r="W18" s="18"/>
    </row>
    <row r="19" spans="1:23" s="17" customFormat="1" ht="124.5" customHeight="1">
      <c r="A19" s="9" t="s">
        <v>64</v>
      </c>
      <c r="B19" s="15" t="s">
        <v>73</v>
      </c>
      <c r="C19" s="10" t="s">
        <v>19</v>
      </c>
      <c r="D19" s="4" t="s">
        <v>44</v>
      </c>
      <c r="E19" s="16" t="s">
        <v>62</v>
      </c>
      <c r="F19" s="12">
        <f t="shared" ref="F19" si="4">SUM(G19:Q19)</f>
        <v>10972.5</v>
      </c>
      <c r="G19" s="20"/>
      <c r="H19" s="20">
        <v>997.5</v>
      </c>
      <c r="I19" s="20">
        <v>9975</v>
      </c>
      <c r="J19" s="20"/>
      <c r="K19" s="20"/>
      <c r="L19" s="20"/>
      <c r="M19" s="20"/>
      <c r="N19" s="20"/>
      <c r="O19" s="20"/>
      <c r="P19" s="20"/>
      <c r="Q19" s="20"/>
      <c r="T19" s="18"/>
      <c r="U19" s="18"/>
      <c r="V19" s="18"/>
      <c r="W19" s="18"/>
    </row>
    <row r="20" spans="1:23" s="17" customFormat="1" ht="59.25" customHeight="1">
      <c r="A20" s="9" t="s">
        <v>64</v>
      </c>
      <c r="B20" s="15" t="s">
        <v>75</v>
      </c>
      <c r="C20" s="10" t="s">
        <v>19</v>
      </c>
      <c r="D20" s="4" t="s">
        <v>44</v>
      </c>
      <c r="E20" s="16" t="s">
        <v>68</v>
      </c>
      <c r="F20" s="12">
        <f t="shared" si="3"/>
        <v>20788</v>
      </c>
      <c r="G20" s="20"/>
      <c r="H20" s="20">
        <v>988</v>
      </c>
      <c r="I20" s="20">
        <f>U20*V20</f>
        <v>19800</v>
      </c>
      <c r="J20" s="20"/>
      <c r="K20" s="20"/>
      <c r="L20" s="20"/>
      <c r="M20" s="20"/>
      <c r="N20" s="20"/>
      <c r="O20" s="20"/>
      <c r="P20" s="20"/>
      <c r="Q20" s="20"/>
      <c r="T20" s="18"/>
      <c r="U20" s="18">
        <v>11</v>
      </c>
      <c r="V20" s="18">
        <v>1800</v>
      </c>
      <c r="W20" s="18"/>
    </row>
    <row r="21" spans="1:23" s="17" customFormat="1" ht="59.25" customHeight="1">
      <c r="A21" s="9" t="s">
        <v>18</v>
      </c>
      <c r="B21" s="15" t="s">
        <v>74</v>
      </c>
      <c r="C21" s="10" t="s">
        <v>19</v>
      </c>
      <c r="D21" s="4" t="s">
        <v>44</v>
      </c>
      <c r="E21" s="16" t="s">
        <v>67</v>
      </c>
      <c r="F21" s="12">
        <f t="shared" si="3"/>
        <v>2356.1999999999998</v>
      </c>
      <c r="G21" s="20"/>
      <c r="H21" s="20"/>
      <c r="I21" s="20"/>
      <c r="J21" s="20"/>
      <c r="K21" s="20">
        <f>L21*0.1</f>
        <v>214.20000000000002</v>
      </c>
      <c r="L21" s="20">
        <f>U21*V21</f>
        <v>2142</v>
      </c>
      <c r="M21" s="20"/>
      <c r="N21" s="20"/>
      <c r="O21" s="20"/>
      <c r="P21" s="20"/>
      <c r="Q21" s="20"/>
      <c r="T21" s="18"/>
      <c r="U21" s="18">
        <v>7.14</v>
      </c>
      <c r="V21" s="18">
        <v>300</v>
      </c>
      <c r="W21" s="18"/>
    </row>
    <row r="22" spans="1:23" s="1" customFormat="1" ht="43.5" customHeight="1">
      <c r="A22" s="3">
        <v>3</v>
      </c>
      <c r="B22" s="3" t="s">
        <v>6</v>
      </c>
      <c r="C22" s="6"/>
      <c r="D22" s="6"/>
      <c r="E22" s="6"/>
      <c r="F22" s="8">
        <f t="shared" ref="F22:Q22" si="5">F13+F5</f>
        <v>320227.19999999995</v>
      </c>
      <c r="G22" s="8">
        <f t="shared" si="5"/>
        <v>0</v>
      </c>
      <c r="H22" s="8">
        <f t="shared" si="5"/>
        <v>11959</v>
      </c>
      <c r="I22" s="8">
        <f t="shared" si="5"/>
        <v>112900.16666666667</v>
      </c>
      <c r="J22" s="8">
        <f t="shared" si="5"/>
        <v>68851.166666666672</v>
      </c>
      <c r="K22" s="8">
        <f t="shared" si="5"/>
        <v>76429.366666666669</v>
      </c>
      <c r="L22" s="8">
        <f t="shared" si="5"/>
        <v>20457.166666666668</v>
      </c>
      <c r="M22" s="8">
        <f t="shared" si="5"/>
        <v>14815.166666666668</v>
      </c>
      <c r="N22" s="8">
        <f t="shared" si="5"/>
        <v>14815.166666666668</v>
      </c>
      <c r="O22" s="8">
        <f t="shared" si="5"/>
        <v>0</v>
      </c>
      <c r="P22" s="8">
        <f t="shared" si="5"/>
        <v>0</v>
      </c>
      <c r="Q22" s="8">
        <f t="shared" si="5"/>
        <v>0</v>
      </c>
    </row>
  </sheetData>
  <mergeCells count="8">
    <mergeCell ref="G2:Q2"/>
    <mergeCell ref="A4:Q4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Вариант 1</vt:lpstr>
      <vt:lpstr>Вариант 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Слепухов Андрей</dc:creator>
  <cp:lastModifiedBy>IrbisAPS</cp:lastModifiedBy>
  <dcterms:created xsi:type="dcterms:W3CDTF">2013-09-04T09:15:17Z</dcterms:created>
  <dcterms:modified xsi:type="dcterms:W3CDTF">2013-12-22T03:31:28Z</dcterms:modified>
</cp:coreProperties>
</file>