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3"/>
  </bookViews>
  <sheets>
    <sheet name="Приложение 1" sheetId="1" r:id="rId1"/>
    <sheet name="приложение4" sheetId="5" r:id="rId2"/>
    <sheet name="Приложение 2" sheetId="3" r:id="rId3"/>
    <sheet name="Приложение 3" sheetId="9" r:id="rId4"/>
  </sheets>
  <calcPr calcId="145621" refMode="R1C1"/>
</workbook>
</file>

<file path=xl/calcChain.xml><?xml version="1.0" encoding="utf-8"?>
<calcChain xmlns="http://schemas.openxmlformats.org/spreadsheetml/2006/main">
  <c r="D12" i="5" l="1"/>
  <c r="I97" i="9" l="1"/>
  <c r="H97" i="9"/>
  <c r="G77" i="9"/>
  <c r="G83" i="9"/>
  <c r="G87" i="9"/>
  <c r="G92" i="9"/>
  <c r="G93" i="9"/>
  <c r="H172" i="9"/>
  <c r="I172" i="9"/>
  <c r="G172" i="9"/>
  <c r="I169" i="9"/>
  <c r="I170" i="9"/>
  <c r="H169" i="9"/>
  <c r="H170" i="9"/>
  <c r="H157" i="9"/>
  <c r="I157" i="9"/>
  <c r="I106" i="9"/>
  <c r="I105" i="9" s="1"/>
  <c r="I103" i="9"/>
  <c r="I102" i="9" s="1"/>
  <c r="I100" i="9"/>
  <c r="I99" i="9" s="1"/>
  <c r="H106" i="9"/>
  <c r="H105" i="9" s="1"/>
  <c r="H103" i="9"/>
  <c r="H102" i="9" s="1"/>
  <c r="H100" i="9"/>
  <c r="H99" i="9" s="1"/>
  <c r="I98" i="9" l="1"/>
  <c r="H98" i="9"/>
  <c r="G85" i="9"/>
  <c r="G84" i="9" s="1"/>
  <c r="I88" i="9"/>
  <c r="I87" i="9" s="1"/>
  <c r="H88" i="9"/>
  <c r="H87" i="9" s="1"/>
  <c r="G88" i="9"/>
  <c r="I85" i="9"/>
  <c r="I84" i="9" s="1"/>
  <c r="H85" i="9"/>
  <c r="H84" i="9" s="1"/>
  <c r="H73" i="9"/>
  <c r="I73" i="9"/>
  <c r="I83" i="9" l="1"/>
  <c r="H83" i="9"/>
  <c r="D20" i="3" l="1"/>
  <c r="F20" i="3"/>
  <c r="E20" i="3"/>
  <c r="D32" i="3"/>
  <c r="F32" i="3"/>
  <c r="E32" i="3"/>
  <c r="D56" i="1"/>
  <c r="D52" i="1" s="1"/>
  <c r="D58" i="1"/>
  <c r="C58" i="1"/>
  <c r="C70" i="1" s="1"/>
  <c r="D66" i="1"/>
  <c r="C66" i="1"/>
  <c r="D53" i="1"/>
  <c r="C53" i="1"/>
  <c r="D37" i="1"/>
  <c r="C37" i="1"/>
  <c r="D36" i="1"/>
  <c r="C36" i="1"/>
  <c r="D31" i="1"/>
  <c r="C31" i="1"/>
  <c r="D22" i="1"/>
  <c r="D23" i="1"/>
  <c r="C22" i="1"/>
  <c r="C23" i="1"/>
  <c r="H134" i="9" l="1"/>
  <c r="H133" i="9" s="1"/>
  <c r="I134" i="9"/>
  <c r="I133" i="9" s="1"/>
  <c r="G134" i="9"/>
  <c r="G133" i="9" s="1"/>
  <c r="G73" i="9"/>
  <c r="G75" i="9"/>
  <c r="G72" i="9" l="1"/>
  <c r="G71" i="9" s="1"/>
  <c r="G70" i="9" s="1"/>
  <c r="H185" i="9"/>
  <c r="H184" i="9" s="1"/>
  <c r="I185" i="9"/>
  <c r="I184" i="9" s="1"/>
  <c r="H188" i="9"/>
  <c r="H187" i="9" s="1"/>
  <c r="I188" i="9"/>
  <c r="I187" i="9" s="1"/>
  <c r="G188" i="9"/>
  <c r="G187" i="9" s="1"/>
  <c r="G185" i="9"/>
  <c r="G184" i="9" s="1"/>
  <c r="H182" i="9"/>
  <c r="H181" i="9" s="1"/>
  <c r="I182" i="9"/>
  <c r="I181" i="9" s="1"/>
  <c r="G182" i="9"/>
  <c r="G181" i="9" s="1"/>
  <c r="H176" i="9"/>
  <c r="H175" i="9" s="1"/>
  <c r="H174" i="9" s="1"/>
  <c r="H173" i="9" s="1"/>
  <c r="I176" i="9"/>
  <c r="I175" i="9" s="1"/>
  <c r="I174" i="9" s="1"/>
  <c r="I173" i="9" s="1"/>
  <c r="G176" i="9"/>
  <c r="G175" i="9" s="1"/>
  <c r="G174" i="9" s="1"/>
  <c r="G173" i="9" s="1"/>
  <c r="H167" i="9"/>
  <c r="H166" i="9" s="1"/>
  <c r="H165" i="9" s="1"/>
  <c r="I167" i="9"/>
  <c r="I166" i="9" s="1"/>
  <c r="G167" i="9"/>
  <c r="H161" i="9"/>
  <c r="H160" i="9" s="1"/>
  <c r="I161" i="9"/>
  <c r="I160" i="9" s="1"/>
  <c r="G161" i="9"/>
  <c r="G160" i="9" s="1"/>
  <c r="G158" i="9"/>
  <c r="G157" i="9" s="1"/>
  <c r="H152" i="9"/>
  <c r="H151" i="9" s="1"/>
  <c r="I152" i="9"/>
  <c r="I151" i="9" s="1"/>
  <c r="G152" i="9"/>
  <c r="G151" i="9" s="1"/>
  <c r="H149" i="9"/>
  <c r="H148" i="9" s="1"/>
  <c r="I149" i="9"/>
  <c r="I148" i="9" s="1"/>
  <c r="G149" i="9"/>
  <c r="G148" i="9" s="1"/>
  <c r="H146" i="9"/>
  <c r="H145" i="9" s="1"/>
  <c r="I146" i="9"/>
  <c r="I145" i="9" s="1"/>
  <c r="G146" i="9"/>
  <c r="G145" i="9" s="1"/>
  <c r="H143" i="9"/>
  <c r="H142" i="9" s="1"/>
  <c r="I143" i="9"/>
  <c r="I142" i="9" s="1"/>
  <c r="G143" i="9"/>
  <c r="G142" i="9" s="1"/>
  <c r="H140" i="9"/>
  <c r="H139" i="9" s="1"/>
  <c r="I140" i="9"/>
  <c r="I139" i="9" s="1"/>
  <c r="G140" i="9"/>
  <c r="G139" i="9" s="1"/>
  <c r="H137" i="9"/>
  <c r="H136" i="9" s="1"/>
  <c r="I137" i="9"/>
  <c r="I136" i="9" s="1"/>
  <c r="G137" i="9"/>
  <c r="G136" i="9" s="1"/>
  <c r="H131" i="9"/>
  <c r="H130" i="9" s="1"/>
  <c r="I131" i="9"/>
  <c r="I130" i="9" s="1"/>
  <c r="G131" i="9"/>
  <c r="G130" i="9" s="1"/>
  <c r="H126" i="9"/>
  <c r="H125" i="9" s="1"/>
  <c r="H124" i="9" s="1"/>
  <c r="I126" i="9"/>
  <c r="I125" i="9" s="1"/>
  <c r="I124" i="9" s="1"/>
  <c r="G126" i="9"/>
  <c r="G125" i="9" s="1"/>
  <c r="G124" i="9" s="1"/>
  <c r="H122" i="9"/>
  <c r="H121" i="9" s="1"/>
  <c r="H120" i="9" s="1"/>
  <c r="H119" i="9" s="1"/>
  <c r="I122" i="9"/>
  <c r="I121" i="9" s="1"/>
  <c r="I120" i="9" s="1"/>
  <c r="I119" i="9" s="1"/>
  <c r="G122" i="9"/>
  <c r="G121" i="9" s="1"/>
  <c r="G120" i="9" s="1"/>
  <c r="G119" i="9" s="1"/>
  <c r="H116" i="9"/>
  <c r="H115" i="9" s="1"/>
  <c r="H114" i="9" s="1"/>
  <c r="H113" i="9" s="1"/>
  <c r="I116" i="9"/>
  <c r="I115" i="9" s="1"/>
  <c r="I114" i="9" s="1"/>
  <c r="I113" i="9" s="1"/>
  <c r="G116" i="9"/>
  <c r="G115" i="9" s="1"/>
  <c r="G114" i="9" s="1"/>
  <c r="G113" i="9" s="1"/>
  <c r="H111" i="9"/>
  <c r="H110" i="9" s="1"/>
  <c r="H109" i="9" s="1"/>
  <c r="H108" i="9" s="1"/>
  <c r="I111" i="9"/>
  <c r="I110" i="9" s="1"/>
  <c r="I109" i="9" s="1"/>
  <c r="I108" i="9" s="1"/>
  <c r="G111" i="9"/>
  <c r="G110" i="9" s="1"/>
  <c r="G109" i="9" s="1"/>
  <c r="G108" i="9" s="1"/>
  <c r="H95" i="9"/>
  <c r="H92" i="9" s="1"/>
  <c r="H91" i="9" s="1"/>
  <c r="H90" i="9" s="1"/>
  <c r="I95" i="9"/>
  <c r="I92" i="9" s="1"/>
  <c r="I91" i="9" s="1"/>
  <c r="I90" i="9" s="1"/>
  <c r="G95" i="9"/>
  <c r="G91" i="9" s="1"/>
  <c r="G90" i="9" s="1"/>
  <c r="H80" i="9"/>
  <c r="H79" i="9" s="1"/>
  <c r="H78" i="9" s="1"/>
  <c r="I80" i="9"/>
  <c r="I79" i="9" s="1"/>
  <c r="I78" i="9" s="1"/>
  <c r="G80" i="9"/>
  <c r="G79" i="9" s="1"/>
  <c r="G78" i="9" s="1"/>
  <c r="I75" i="9"/>
  <c r="I72" i="9" s="1"/>
  <c r="I71" i="9" s="1"/>
  <c r="I70" i="9" s="1"/>
  <c r="I69" i="9" s="1"/>
  <c r="H75" i="9"/>
  <c r="H72" i="9" s="1"/>
  <c r="H71" i="9" s="1"/>
  <c r="H70" i="9" s="1"/>
  <c r="H69" i="9" s="1"/>
  <c r="H65" i="9"/>
  <c r="I65" i="9"/>
  <c r="H67" i="9"/>
  <c r="I67" i="9"/>
  <c r="G67" i="9"/>
  <c r="G65" i="9"/>
  <c r="G64" i="9" s="1"/>
  <c r="H62" i="9"/>
  <c r="I62" i="9"/>
  <c r="G62" i="9"/>
  <c r="H60" i="9"/>
  <c r="I60" i="9"/>
  <c r="G60" i="9"/>
  <c r="G59" i="9" s="1"/>
  <c r="G58" i="9" s="1"/>
  <c r="H56" i="9"/>
  <c r="H55" i="9" s="1"/>
  <c r="I56" i="9"/>
  <c r="I55" i="9" s="1"/>
  <c r="G56" i="9"/>
  <c r="G55" i="9" s="1"/>
  <c r="H53" i="9"/>
  <c r="H52" i="9" s="1"/>
  <c r="I53" i="9"/>
  <c r="I52" i="9" s="1"/>
  <c r="G53" i="9"/>
  <c r="G52" i="9" s="1"/>
  <c r="H50" i="9"/>
  <c r="H49" i="9" s="1"/>
  <c r="I50" i="9"/>
  <c r="I49" i="9" s="1"/>
  <c r="G50" i="9"/>
  <c r="G49" i="9" s="1"/>
  <c r="H47" i="9"/>
  <c r="I47" i="9"/>
  <c r="G47" i="9"/>
  <c r="H45" i="9"/>
  <c r="I45" i="9"/>
  <c r="G45" i="9"/>
  <c r="G44" i="9" s="1"/>
  <c r="H42" i="9"/>
  <c r="H41" i="9" s="1"/>
  <c r="I42" i="9"/>
  <c r="I41" i="9" s="1"/>
  <c r="G42" i="9"/>
  <c r="G41" i="9" s="1"/>
  <c r="H38" i="9"/>
  <c r="H37" i="9" s="1"/>
  <c r="I38" i="9"/>
  <c r="I37" i="9" s="1"/>
  <c r="G38" i="9"/>
  <c r="G37" i="9" s="1"/>
  <c r="H35" i="9"/>
  <c r="H34" i="9" s="1"/>
  <c r="I35" i="9"/>
  <c r="I34" i="9" s="1"/>
  <c r="G35" i="9"/>
  <c r="G34" i="9" s="1"/>
  <c r="I165" i="9" l="1"/>
  <c r="I164" i="9" s="1"/>
  <c r="I163" i="9" s="1"/>
  <c r="G166" i="9"/>
  <c r="G165" i="9" s="1"/>
  <c r="G164" i="9" s="1"/>
  <c r="G163" i="9" s="1"/>
  <c r="I129" i="9"/>
  <c r="I118" i="9" s="1"/>
  <c r="G129" i="9"/>
  <c r="G128" i="9" s="1"/>
  <c r="H129" i="9"/>
  <c r="I64" i="9"/>
  <c r="H64" i="9"/>
  <c r="G40" i="9"/>
  <c r="I44" i="9"/>
  <c r="I40" i="9" s="1"/>
  <c r="H44" i="9"/>
  <c r="H40" i="9" s="1"/>
  <c r="H59" i="9"/>
  <c r="H58" i="9" s="1"/>
  <c r="G97" i="9"/>
  <c r="H128" i="9"/>
  <c r="I156" i="9"/>
  <c r="I155" i="9" s="1"/>
  <c r="I154" i="9" s="1"/>
  <c r="I59" i="9"/>
  <c r="I58" i="9" s="1"/>
  <c r="G156" i="9"/>
  <c r="G155" i="9" s="1"/>
  <c r="G154" i="9" s="1"/>
  <c r="H156" i="9"/>
  <c r="H155" i="9" s="1"/>
  <c r="H154" i="9" s="1"/>
  <c r="H164" i="9"/>
  <c r="H163" i="9" s="1"/>
  <c r="I128" i="9"/>
  <c r="I82" i="9"/>
  <c r="I77" i="9" s="1"/>
  <c r="H82" i="9"/>
  <c r="H77" i="9" s="1"/>
  <c r="G82" i="9"/>
  <c r="I33" i="9"/>
  <c r="H33" i="9"/>
  <c r="G33" i="9"/>
  <c r="I180" i="9"/>
  <c r="I179" i="9" s="1"/>
  <c r="I178" i="9" s="1"/>
  <c r="H180" i="9"/>
  <c r="H179" i="9" s="1"/>
  <c r="H178" i="9" s="1"/>
  <c r="G180" i="9"/>
  <c r="G179" i="9" s="1"/>
  <c r="G178" i="9" s="1"/>
  <c r="H31" i="9"/>
  <c r="I31" i="9"/>
  <c r="G31" i="9"/>
  <c r="H26" i="9"/>
  <c r="H25" i="9" s="1"/>
  <c r="H24" i="9" s="1"/>
  <c r="I26" i="9"/>
  <c r="I25" i="9" s="1"/>
  <c r="I24" i="9" s="1"/>
  <c r="G26" i="9"/>
  <c r="G25" i="9" s="1"/>
  <c r="G24" i="9" s="1"/>
  <c r="H18" i="9"/>
  <c r="I18" i="9"/>
  <c r="G18" i="9"/>
  <c r="H22" i="9"/>
  <c r="I22" i="9"/>
  <c r="G22" i="9"/>
  <c r="H13" i="9"/>
  <c r="H12" i="9" s="1"/>
  <c r="H11" i="9" s="1"/>
  <c r="H10" i="9" s="1"/>
  <c r="I13" i="9"/>
  <c r="I12" i="9" s="1"/>
  <c r="I11" i="9" s="1"/>
  <c r="I10" i="9" s="1"/>
  <c r="G13" i="9"/>
  <c r="G12" i="9" s="1"/>
  <c r="G11" i="9" s="1"/>
  <c r="G10" i="9" s="1"/>
  <c r="E9" i="3"/>
  <c r="F9" i="3"/>
  <c r="D9" i="3"/>
  <c r="D15" i="1"/>
  <c r="C46" i="1"/>
  <c r="C45" i="1" s="1"/>
  <c r="D46" i="1"/>
  <c r="D45" i="1" s="1"/>
  <c r="D40" i="1"/>
  <c r="C40" i="1"/>
  <c r="D33" i="1"/>
  <c r="C33" i="1"/>
  <c r="H118" i="9" l="1"/>
  <c r="H32" i="9"/>
  <c r="G32" i="9"/>
  <c r="I32" i="9"/>
  <c r="G118" i="9"/>
  <c r="D10" i="1"/>
  <c r="C10" i="1"/>
  <c r="H20" i="9" l="1"/>
  <c r="H17" i="9" s="1"/>
  <c r="I20" i="9"/>
  <c r="I17" i="9" s="1"/>
  <c r="G20" i="9"/>
  <c r="G17" i="9" s="1"/>
  <c r="H29" i="9"/>
  <c r="H28" i="9" s="1"/>
  <c r="I29" i="9"/>
  <c r="I28" i="9" s="1"/>
  <c r="G29" i="9"/>
  <c r="G28" i="9" s="1"/>
  <c r="C20" i="1"/>
  <c r="C18" i="1"/>
  <c r="D27" i="1"/>
  <c r="D29" i="1"/>
  <c r="C29" i="1"/>
  <c r="G16" i="9" l="1"/>
  <c r="G15" i="9" s="1"/>
  <c r="G9" i="9" s="1"/>
  <c r="I16" i="9"/>
  <c r="I15" i="9" s="1"/>
  <c r="I9" i="9" s="1"/>
  <c r="I8" i="9" s="1"/>
  <c r="I190" i="9" s="1"/>
  <c r="H16" i="9"/>
  <c r="H15" i="9" s="1"/>
  <c r="H9" i="9" s="1"/>
  <c r="H8" i="9" s="1"/>
  <c r="H190" i="9" s="1"/>
  <c r="D26" i="1"/>
  <c r="D25" i="1" s="1"/>
  <c r="D10" i="5"/>
  <c r="C10" i="5"/>
  <c r="C27" i="1"/>
  <c r="C26" i="1" s="1"/>
  <c r="C25" i="1" s="1"/>
  <c r="D64" i="1"/>
  <c r="D63" i="1" s="1"/>
  <c r="C64" i="1"/>
  <c r="C63" i="1" s="1"/>
  <c r="D61" i="1"/>
  <c r="D60" i="1" s="1"/>
  <c r="C61" i="1"/>
  <c r="C60" i="1" s="1"/>
  <c r="D59" i="1" l="1"/>
  <c r="C59" i="1"/>
  <c r="C56" i="1"/>
  <c r="C52" i="1" s="1"/>
  <c r="D50" i="1"/>
  <c r="D49" i="1" s="1"/>
  <c r="C50" i="1"/>
  <c r="C49" i="1" s="1"/>
  <c r="D44" i="1"/>
  <c r="C44" i="1"/>
  <c r="D42" i="1"/>
  <c r="C42" i="1"/>
  <c r="E14" i="3"/>
  <c r="F14" i="3"/>
  <c r="D14" i="3"/>
  <c r="D39" i="1" l="1"/>
  <c r="D35" i="1" s="1"/>
  <c r="C39" i="1"/>
  <c r="C35" i="1" s="1"/>
  <c r="D20" i="1"/>
  <c r="D18" i="1"/>
  <c r="C15" i="1"/>
  <c r="D13" i="5" l="1"/>
  <c r="C13" i="5"/>
  <c r="E34" i="3" l="1"/>
  <c r="F34" i="3"/>
  <c r="D34" i="3"/>
  <c r="E30" i="3"/>
  <c r="F30" i="3"/>
  <c r="D30" i="3"/>
  <c r="E28" i="3"/>
  <c r="F28" i="3"/>
  <c r="D28" i="3"/>
  <c r="E24" i="3"/>
  <c r="F24" i="3"/>
  <c r="D24" i="3"/>
  <c r="E16" i="3"/>
  <c r="F16" i="3"/>
  <c r="D16" i="3"/>
  <c r="D9" i="1"/>
  <c r="C9" i="1"/>
  <c r="D17" i="1"/>
  <c r="C17" i="1"/>
  <c r="D36" i="3" l="1"/>
  <c r="E36" i="3"/>
  <c r="F36" i="3"/>
  <c r="C14" i="1"/>
  <c r="C8" i="1" s="1"/>
  <c r="D14" i="1"/>
  <c r="D8" i="1" s="1"/>
  <c r="D70" i="1" s="1"/>
  <c r="G69" i="9"/>
  <c r="G8" i="9" s="1"/>
  <c r="G190" i="9" s="1"/>
</calcChain>
</file>

<file path=xl/sharedStrings.xml><?xml version="1.0" encoding="utf-8"?>
<sst xmlns="http://schemas.openxmlformats.org/spreadsheetml/2006/main" count="1057" uniqueCount="367">
  <si>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</si>
  <si>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</si>
  <si>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</si>
  <si>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</si>
  <si>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</si>
  <si>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</si>
  <si>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</si>
  <si>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</si>
  <si>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</si>
  <si>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</si>
  <si>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</si>
  <si>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</si>
  <si>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</si>
  <si>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</si>
  <si>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</si>
  <si>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</si>
  <si>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</si>
  <si>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</si>
  <si>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</si>
  <si>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</si>
  <si>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</si>
  <si>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</si>
  <si>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</si>
  <si>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</si>
  <si>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</si>
  <si>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</si>
  <si>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</si>
  <si>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</si>
  <si>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</si>
  <si>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</si>
  <si>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</si>
  <si>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</si>
  <si>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</si>
  <si>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</si>
  <si>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</si>
  <si>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</si>
  <si>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</si>
  <si>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</si>
  <si>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</si>
  <si>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</si>
  <si>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</si>
  <si>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</si>
  <si>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</si>
  <si>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</si>
  <si>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</si>
  <si>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</si>
  <si>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</si>
  <si>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</si>
  <si>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</si>
  <si>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</si>
  <si>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</si>
  <si>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</si>
  <si>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</si>
  <si>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</si>
  <si>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</si>
  <si>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</si>
  <si>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</si>
  <si>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</si>
  <si>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</si>
  <si>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</si>
  <si>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</si>
  <si>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</si>
  <si>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</si>
  <si>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</si>
  <si>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</si>
  <si>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</si>
  <si>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</si>
  <si>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</si>
  <si>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</si>
  <si>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</si>
  <si>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</si>
  <si>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</si>
  <si>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</si>
  <si>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</si>
  <si>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</si>
  <si>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</si>
  <si>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</si>
  <si>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</si>
  <si>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</si>
  <si>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Национальная оборона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</si>
  <si>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</si>
  <si>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</si>
  <si>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</si>
  <si>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Приложение 3</t>
  </si>
  <si>
    <t>Расходы бюджета муниципального образования поселок Боровский по</t>
  </si>
  <si>
    <t>Обеспечение пожарной безопасности</t>
  </si>
  <si>
    <t>Рз</t>
  </si>
  <si>
    <t>ВР</t>
  </si>
  <si>
    <t>Общегосударственные вопросы, всего</t>
  </si>
  <si>
    <t>Прочая закупка товаров, работ и услуг для муниципальных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</si>
  <si>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</si>
  <si>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Иные бюджетные ассигнования</t>
  </si>
  <si>
    <t>Мобилизационная 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</si>
  <si>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</si>
  <si>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</si>
  <si>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</si>
  <si>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 и кинематография, всего</t>
  </si>
  <si>
    <t>Социальная политика, всего</t>
  </si>
  <si>
    <t>Физическая культура и спорт</t>
  </si>
  <si>
    <t>Администрация муниципального образования поселок Боровский</t>
  </si>
  <si>
    <t>Утвержденный бюджет</t>
  </si>
  <si>
    <t>Уточненный бюджет</t>
  </si>
  <si>
    <t>Администратор</t>
  </si>
  <si>
    <t>066</t>
  </si>
  <si>
    <t>00</t>
  </si>
  <si>
    <t>Приложение 4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</si>
  <si>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</si>
  <si>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</si>
  <si>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</si>
  <si>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</si>
  <si>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</si>
  <si>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</si>
  <si>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</si>
  <si>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</si>
  <si>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</si>
  <si>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</si>
  <si>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</si>
  <si>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</si>
  <si>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</si>
  <si>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</si>
  <si>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</si>
  <si>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</si>
  <si>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</si>
  <si>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</si>
  <si>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</si>
  <si>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</si>
  <si>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</si>
  <si>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</si>
  <si>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</si>
  <si>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</si>
  <si>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Межбюджетные трансферты</t>
  </si>
  <si>
    <t>Национальная экономика, всего</t>
  </si>
  <si>
    <t>Предоставление субсидий бюджетным, автономным учреждениям и иным некоммерческим организациям</t>
  </si>
  <si>
    <t>Социальное обеспечение и иные выплаты населению</t>
  </si>
  <si>
    <t>ЦСР</t>
  </si>
  <si>
    <t>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</si>
  <si>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</si>
  <si>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</si>
  <si>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</si>
  <si>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</si>
  <si>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</si>
  <si>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</si>
  <si>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</si>
  <si>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</si>
  <si>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</si>
  <si>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</si>
  <si>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</si>
  <si>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</si>
  <si>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</si>
  <si>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</si>
  <si>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</si>
  <si>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</si>
  <si>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</si>
  <si>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</si>
  <si>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 от   продажи   земельных  участков,  находящихся в собственности сельских поселений (за    исключением     земельных участков муниципальных бюджетных и автономных учреждений)
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</si>
  <si>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</si>
  <si>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</si>
  <si>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</si>
  <si>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</si>
  <si>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</si>
  <si>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</si>
  <si>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</si>
  <si>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</si>
  <si>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</si>
  <si>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</si>
  <si>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</si>
  <si>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</si>
  <si>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</si>
  <si>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</si>
  <si>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</si>
  <si>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</si>
  <si>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</si>
  <si>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</si>
  <si>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</si>
  <si>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</si>
  <si>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</si>
  <si>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</si>
  <si>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000 1 14 06000 00 0000 430</t>
  </si>
  <si>
    <t>000 1 14 06020 00 0000 430</t>
  </si>
  <si>
    <t>066  1 14 06025 10 0000 430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</si>
  <si>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</si>
  <si>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</si>
  <si>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</si>
  <si>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</si>
  <si>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</si>
  <si>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000 2 02 01000 00 0000 151</t>
  </si>
  <si>
    <t>000 2 0201001 00 0000 151</t>
  </si>
  <si>
    <t>066 2 02 01001 10 0000 151</t>
  </si>
  <si>
    <t>000 2 02 03000 00 0000 151</t>
  </si>
  <si>
    <t>000 2 02 03010 00 0000 151</t>
  </si>
  <si>
    <t xml:space="preserve">066 2 02 03015 10 0000 151 </t>
  </si>
  <si>
    <t>000 2 02 04000 00 0000 151</t>
  </si>
  <si>
    <t>066 2 02 04999 10 0000 151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</si>
  <si>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</si>
  <si>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</si>
  <si>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</si>
  <si>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</si>
  <si>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</si>
  <si>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</si>
  <si>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</si>
  <si>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</si>
  <si>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</si>
  <si>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</si>
  <si>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</si>
  <si>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</si>
  <si>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</si>
  <si>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</si>
  <si>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</si>
  <si>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066  1 14 02053 10 0000 440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</si>
  <si>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 по указанному имуществу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</si>
  <si>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</si>
  <si>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</si>
  <si>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</si>
  <si>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</si>
  <si>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</si>
  <si>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</si>
  <si>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000 2 02 04014 00 0000.151</t>
  </si>
  <si>
    <t>066 2 02 04014 10 0000 151</t>
  </si>
  <si>
    <t>Функционирование высшего должностного лица субъекта Российской Федерации и муниципального образования</t>
  </si>
  <si>
    <t>Пр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</si>
  <si>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</si>
  <si>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</si>
  <si>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t>01 0 00 00000</t>
  </si>
  <si>
    <t>01 0 00 70110</t>
  </si>
  <si>
    <t>Иные закупки товаров, работ и услуг для обеспечения государственных (муниципальных) нужд</t>
  </si>
  <si>
    <t>Уплата налогов, сборов и иных платежей</t>
  </si>
  <si>
    <t>01 0 00 70100</t>
  </si>
  <si>
    <t>02 0 00 00000</t>
  </si>
  <si>
    <t>02 0 00 70100</t>
  </si>
  <si>
    <t>99 0 00 90020</t>
  </si>
  <si>
    <t xml:space="preserve">Иные межбюджетные трансферты
</t>
  </si>
  <si>
    <t>01 0 00 70480</t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</si>
  <si>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</si>
  <si>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</si>
  <si>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t>Исполнение судебных актов</t>
  </si>
  <si>
    <t xml:space="preserve">02 0 00 00000  </t>
  </si>
  <si>
    <t>02 0  00 19900</t>
  </si>
  <si>
    <t>Мероприятия по проведение кадастровых работ на объекты муниципальной собственности</t>
  </si>
  <si>
    <t>Мероприятия по проведению оценки рыночной стоимости на объекты муниципальной собственности</t>
  </si>
  <si>
    <t>Мероприятия по проведение кадастровых работ на бесхозяйные объекты</t>
  </si>
  <si>
    <t>Мероприятия по проведению конкурсов по благоустройству территории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</si>
  <si>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</si>
  <si>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Выполнение других обязательств органов местного самоуправления</t>
  </si>
  <si>
    <t xml:space="preserve">02 0 00 70200  </t>
  </si>
  <si>
    <t xml:space="preserve">02 0 01 70300 </t>
  </si>
  <si>
    <t>02 0 01 70300</t>
  </si>
  <si>
    <t xml:space="preserve">02 0 02 70300 </t>
  </si>
  <si>
    <t>02 0 02 70300</t>
  </si>
  <si>
    <t>02 0 03 70300</t>
  </si>
  <si>
    <t xml:space="preserve">   06 0 01 70200</t>
  </si>
  <si>
    <t xml:space="preserve"> 06 0 01 70200</t>
  </si>
  <si>
    <t>06 0 01 70200</t>
  </si>
  <si>
    <t>99 0 00 70200</t>
  </si>
  <si>
    <r>
      <t xml:space="preserve">99 0 00 </t>
    </r>
    <r>
      <rPr>
        <sz val="12"/>
        <color theme="1"/>
        <rFont val="Times New Roman"/>
        <family val="1"/>
        <charset val="204"/>
      </rPr>
      <t>70200</t>
    </r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</si>
  <si>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</si>
  <si>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Мероприятия по текущему содержанию  систем оповещения, проведение необходимого ремонта оборудования</t>
  </si>
  <si>
    <t>Мероприятия по обеспечению деятельности пожарной дружины</t>
  </si>
  <si>
    <t>Мероприятия по обеспечению первичных мер пожарной безопасности</t>
  </si>
  <si>
    <t>Мероприятия по организации деятельности народных дружин</t>
  </si>
  <si>
    <t>Мероприятия по содержанию автомобильных дорог</t>
  </si>
  <si>
    <t>Мероприятия по проведению кадастровых работ на земельные участки под объектами муниципальной собственности</t>
  </si>
  <si>
    <t xml:space="preserve"> Коммунальное хозяйство</t>
  </si>
  <si>
    <t>Мероприятия по освещению улиц</t>
  </si>
  <si>
    <t>Мероприятия по размещению и содержанию малых архитектурных форм</t>
  </si>
  <si>
    <t xml:space="preserve">Мероприятия по озеленению территории </t>
  </si>
  <si>
    <t>Мероприятия по организации обустройства мест массового отдыха населения</t>
  </si>
  <si>
    <t>Мероприятия по организации сбора и вывоза отходов с территорий общего пользования</t>
  </si>
  <si>
    <t>Мероприятия по содержанию мест захоронения</t>
  </si>
  <si>
    <t>Прочие мероприятия по благоустройству</t>
  </si>
  <si>
    <t>Мероприятия по трудоустройству несовершеннолетних подростков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</si>
  <si>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</si>
  <si>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Субсидии</t>
  </si>
  <si>
    <t>Субсидии автономным учреждениям</t>
  </si>
  <si>
    <t>Мероприятия по организации культурно- досуговых услуг населению</t>
  </si>
  <si>
    <t>Социальные выплаты гражданам, кроме публичных нормативных социальных выплат</t>
  </si>
  <si>
    <t>Мероприятия по укреплению материально- технической базы учреждения</t>
  </si>
  <si>
    <t>Мероприятия по организации физкультурно-оздоровительных и спортивных мероприятий</t>
  </si>
  <si>
    <t>Мероприятия по подготовке спортивного резерва поселка</t>
  </si>
  <si>
    <t>03 0 00 00000</t>
  </si>
  <si>
    <t>03 0 00 51180</t>
  </si>
  <si>
    <t>04 0 00 00000</t>
  </si>
  <si>
    <t>04 0 04 70240</t>
  </si>
  <si>
    <t>05 0 00 00000</t>
  </si>
  <si>
    <t xml:space="preserve">05 0 01 77050 </t>
  </si>
  <si>
    <t>05 0 01 77050</t>
  </si>
  <si>
    <t>02 0  04 70290</t>
  </si>
  <si>
    <t xml:space="preserve">02 0 00 96160  </t>
  </si>
  <si>
    <t>06 0 00 00000</t>
  </si>
  <si>
    <t xml:space="preserve">06 0 04 76000 </t>
  </si>
  <si>
    <t>06 0 04 76000</t>
  </si>
  <si>
    <t xml:space="preserve">06 0 05 76000 </t>
  </si>
  <si>
    <t>06 0 05 76000</t>
  </si>
  <si>
    <t xml:space="preserve">06 0 06 76000 </t>
  </si>
  <si>
    <t>06 0 06 76000</t>
  </si>
  <si>
    <t xml:space="preserve">06 0 07 76000 </t>
  </si>
  <si>
    <t>06 0 07 76000</t>
  </si>
  <si>
    <t xml:space="preserve">06 0 09 76000 </t>
  </si>
  <si>
    <t>06 0 09 76000</t>
  </si>
  <si>
    <t>07 0 00 00000</t>
  </si>
  <si>
    <t>07 0 04 70180</t>
  </si>
  <si>
    <t xml:space="preserve">08 0 00 00000  </t>
  </si>
  <si>
    <t xml:space="preserve">08 0 04 70050 </t>
  </si>
  <si>
    <t>08 0 04 70050</t>
  </si>
  <si>
    <t xml:space="preserve">01 0 00 70470 </t>
  </si>
  <si>
    <t>01 0 00 70470</t>
  </si>
  <si>
    <t>09 0 00 00000</t>
  </si>
  <si>
    <t>09 0 02  70070</t>
  </si>
  <si>
    <t xml:space="preserve">09 0 03 70070 </t>
  </si>
  <si>
    <t>09 0 03 70070</t>
  </si>
  <si>
    <t xml:space="preserve">09 0 04 70070 </t>
  </si>
  <si>
    <t>09 0 04 70070</t>
  </si>
  <si>
    <t>06 0 02 76000</t>
  </si>
  <si>
    <t>07 0 02  90020</t>
  </si>
  <si>
    <t xml:space="preserve"> 07 0 02  90020</t>
  </si>
  <si>
    <t>06 0 03 76000</t>
  </si>
  <si>
    <t>Мероприятия по установке указателей с наименованиями улиц и номерами домов</t>
  </si>
  <si>
    <t xml:space="preserve">06 0 08 76000 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</si>
  <si>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</si>
  <si>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</si>
  <si>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</si>
  <si>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</si>
  <si>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</si>
  <si>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</si>
  <si>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</si>
  <si>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</si>
  <si>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</si>
  <si>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</si>
  <si>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115 1 16 33050 10 0000 140</t>
  </si>
  <si>
    <t>разделам и подразделам классификации расходов бюджетов за 2017 год</t>
  </si>
  <si>
    <t xml:space="preserve">по кодам классификации доходов бюджетов за 2017 год </t>
  </si>
  <si>
    <t>Общеэкономические вопросы</t>
  </si>
  <si>
    <t xml:space="preserve">Расходы бюджета муниципального образования поселок Боровский по ведомственной структуре расходов бюджета за 2017 год </t>
  </si>
  <si>
    <t>Утвержденный план</t>
  </si>
  <si>
    <t xml:space="preserve">Уточненный план </t>
  </si>
  <si>
    <t>Муниципальная программа  «Развитие муниципальной службы в муниципальном  образовании поселок Боровский на 2017-2019 года»</t>
  </si>
  <si>
    <t>Глава местной администрации (исполнительно-распорядительного органа местной администрации), в рамках программы «Развитие муниципальной службы в муниципальном  образовании поселок Боровский на 2017-2019 годы»</t>
  </si>
  <si>
    <t>Обеспечение деятельности органов местного самоуправления в рамках программы «Развитие муниципальной службы в муниципальном  образовании поселок Боровский на 2017-2019 года»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</si>
  <si>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2017-2019 годы»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</si>
  <si>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2017-2019 годы»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</si>
  <si>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 образовании поселок Боровский на 2017-2019 года»</t>
  </si>
  <si>
    <t>Выполнение других обязательств органов местного самоуправления в рамках программы «Развитие муниципальной службы в муниципальном  образовании поселок Боровский на 2017-2019 года»</t>
  </si>
  <si>
    <t>Капитальный ремонт и ремонт административных зданий для размещения многофункционального центра предоставления государственных и муниципальных услуг в рамках программы «Повышение эффективности управления и распоряжения собственностью муниципального образования поселок Боровский на 2017-2019 годы»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</si>
  <si>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2017-2019 годы»</t>
  </si>
  <si>
    <t>Муниципальная программа «Благоустройство территории муниципального образования поселок Боровский на 2017-2019 годы»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</si>
  <si>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2017-2019 годы»</t>
  </si>
  <si>
    <t>Муниципальная программа «Обеспечение безопасности жизнедеятельности на территории поселка Боровский на 2017-2019 годы»</t>
  </si>
  <si>
    <t>Муниципальная программа «Содержание автомобильных дорог муниципального образования поселок Боровский 2017-2019 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</si>
  <si>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2017-2019 года»</t>
  </si>
  <si>
    <t>Муниципальная программа «Основные направления развития молодежной политики в муниципальном  образовании поселок Боровский на 2017-2019 годы»</t>
  </si>
  <si>
    <t>Муниципальная программа «Основные направления развития культурно-досуговой деятельности на 2017-2019 годы”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</si>
  <si>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2017-2019 года»</t>
  </si>
  <si>
    <t>Муниципальная программа «Основные направления развития физической культуры  и спорта в муниципальном образовании поселок Боровский на 2017-2019 годы”</t>
  </si>
  <si>
    <t xml:space="preserve">04 0 05 70250  </t>
  </si>
  <si>
    <t xml:space="preserve">04 0 05 70250 </t>
  </si>
  <si>
    <t xml:space="preserve">04 0 06 70260 </t>
  </si>
  <si>
    <t>04 0 06 70260</t>
  </si>
  <si>
    <r>
      <t xml:space="preserve">Муниципальная программа </t>
    </r>
    <r>
      <rPr>
        <b/>
        <i/>
        <sz val="12"/>
        <color rgb="FF000000"/>
        <rFont val="Times New Roman"/>
        <family val="1"/>
        <charset val="204"/>
      </rPr>
      <t>«Основные направления развития молодежной политики в муниципальном  образовании поселок Боровский на 2017-2019 годы</t>
    </r>
  </si>
  <si>
    <t xml:space="preserve">Мероприятия по обеспечению занятости населения </t>
  </si>
  <si>
    <t>Мероприятия по обеспечению занятости населения  в рамках непрограммных мероприятий</t>
  </si>
  <si>
    <t>0700000000</t>
  </si>
  <si>
    <t>0700470140</t>
  </si>
  <si>
    <t>0700570140</t>
  </si>
  <si>
    <t>Строительство и реконструкция объектов коммунальной инфраструктуры</t>
  </si>
  <si>
    <t>99 0 00 75220</t>
  </si>
  <si>
    <t>06 0 08 76000</t>
  </si>
  <si>
    <t xml:space="preserve">08 0 05 70050 </t>
  </si>
  <si>
    <t>муниципального образования поселок Боровский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</si>
</sst>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#,##0.0"/>
    <numFmt numFmtId="167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centerContinuous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13" fillId="0" borderId="0" xfId="0" applyFont="1"/>
    <xf numFmtId="0" fontId="2" fillId="0" borderId="0" xfId="1" applyFont="1" applyBorder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0" fillId="4" borderId="0" xfId="0" applyFill="1"/>
    <xf numFmtId="0" fontId="14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0" fontId="15" fillId="3" borderId="7" xfId="0" applyFont="1" applyFill="1" applyBorder="1" applyAlignment="1">
      <alignment horizontal="justify" vertical="center" wrapText="1"/>
    </xf>
    <xf numFmtId="49" fontId="3" fillId="0" borderId="3" xfId="1" applyNumberFormat="1" applyFont="1" applyFill="1" applyBorder="1" applyAlignment="1" applyProtection="1">
      <alignment vertical="top"/>
    </xf>
    <xf numFmtId="0" fontId="7" fillId="0" borderId="1" xfId="0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8" fillId="0" borderId="0" xfId="0" applyFont="1"/>
    <xf numFmtId="1" fontId="7" fillId="0" borderId="2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1" fontId="7" fillId="0" borderId="4" xfId="0" applyNumberFormat="1" applyFont="1" applyBorder="1" applyAlignment="1">
      <alignment vertical="top" wrapText="1"/>
    </xf>
    <xf numFmtId="1" fontId="6" fillId="0" borderId="4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horizontal="right" vertical="top" wrapText="1"/>
    </xf>
    <xf numFmtId="1" fontId="16" fillId="0" borderId="4" xfId="0" applyNumberFormat="1" applyFont="1" applyBorder="1" applyAlignment="1">
      <alignment vertical="top" wrapText="1"/>
    </xf>
    <xf numFmtId="1" fontId="8" fillId="0" borderId="4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justify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49" fontId="7" fillId="0" borderId="11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justify" vertical="top" wrapText="1"/>
    </xf>
    <xf numFmtId="49" fontId="16" fillId="0" borderId="12" xfId="0" applyNumberFormat="1" applyFont="1" applyBorder="1" applyAlignment="1">
      <alignment vertical="top" wrapText="1"/>
    </xf>
    <xf numFmtId="49" fontId="7" fillId="0" borderId="12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1" fontId="8" fillId="4" borderId="1" xfId="0" applyNumberFormat="1" applyFont="1" applyFill="1" applyBorder="1" applyAlignment="1">
      <alignment vertical="top" wrapText="1"/>
    </xf>
    <xf numFmtId="49" fontId="3" fillId="0" borderId="15" xfId="0" applyNumberFormat="1" applyFont="1" applyBorder="1" applyAlignment="1" applyProtection="1">
      <alignment vertical="top"/>
    </xf>
    <xf numFmtId="49" fontId="3" fillId="0" borderId="14" xfId="0" applyNumberFormat="1" applyFont="1" applyBorder="1" applyAlignment="1" applyProtection="1">
      <alignment vertical="top" wrapText="1"/>
    </xf>
    <xf numFmtId="0" fontId="0" fillId="0" borderId="0" xfId="0" applyFont="1"/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left" vertical="center" wrapText="1"/>
    </xf>
    <xf numFmtId="3" fontId="2" fillId="4" borderId="1" xfId="1" applyNumberFormat="1" applyFont="1" applyFill="1" applyBorder="1" applyAlignment="1" applyProtection="1">
      <alignment vertical="top"/>
    </xf>
    <xf numFmtId="3" fontId="3" fillId="4" borderId="4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166" fontId="2" fillId="4" borderId="1" xfId="1" applyNumberFormat="1" applyFont="1" applyFill="1" applyBorder="1" applyAlignment="1" applyProtection="1">
      <alignment vertical="top"/>
    </xf>
    <xf numFmtId="0" fontId="7" fillId="0" borderId="2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justify" vertical="center" wrapText="1"/>
    </xf>
    <xf numFmtId="49" fontId="16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vertical="top" wrapText="1"/>
    </xf>
    <xf numFmtId="167" fontId="0" fillId="5" borderId="0" xfId="0" applyNumberFormat="1" applyFill="1"/>
    <xf numFmtId="0" fontId="2" fillId="4" borderId="0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167" fontId="7" fillId="4" borderId="2" xfId="0" applyNumberFormat="1" applyFont="1" applyFill="1" applyBorder="1" applyAlignment="1">
      <alignment vertical="top" wrapText="1"/>
    </xf>
    <xf numFmtId="1" fontId="7" fillId="4" borderId="1" xfId="0" applyNumberFormat="1" applyFont="1" applyFill="1" applyBorder="1" applyAlignment="1">
      <alignment vertical="top" wrapText="1"/>
    </xf>
    <xf numFmtId="1" fontId="7" fillId="4" borderId="4" xfId="0" applyNumberFormat="1" applyFont="1" applyFill="1" applyBorder="1" applyAlignment="1">
      <alignment vertical="top" wrapText="1"/>
    </xf>
    <xf numFmtId="1" fontId="16" fillId="4" borderId="4" xfId="0" applyNumberFormat="1" applyFont="1" applyFill="1" applyBorder="1" applyAlignment="1">
      <alignment vertical="top" wrapText="1"/>
    </xf>
    <xf numFmtId="1" fontId="6" fillId="4" borderId="4" xfId="0" applyNumberFormat="1" applyFont="1" applyFill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 wrapText="1"/>
    </xf>
    <xf numFmtId="1" fontId="8" fillId="4" borderId="4" xfId="0" applyNumberFormat="1" applyFont="1" applyFill="1" applyBorder="1" applyAlignment="1">
      <alignment vertical="top" wrapText="1"/>
    </xf>
    <xf numFmtId="1" fontId="7" fillId="4" borderId="10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1" fontId="6" fillId="4" borderId="10" xfId="0" applyNumberFormat="1" applyFont="1" applyFill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/>
    </xf>
    <xf numFmtId="1" fontId="7" fillId="4" borderId="1" xfId="0" applyNumberFormat="1" applyFont="1" applyFill="1" applyBorder="1" applyAlignment="1">
      <alignment vertical="top"/>
    </xf>
    <xf numFmtId="1" fontId="8" fillId="4" borderId="1" xfId="0" applyNumberFormat="1" applyFont="1" applyFill="1" applyBorder="1" applyAlignment="1">
      <alignment vertical="top"/>
    </xf>
    <xf numFmtId="167" fontId="7" fillId="4" borderId="1" xfId="0" applyNumberFormat="1" applyFont="1" applyFill="1" applyBorder="1" applyAlignment="1">
      <alignment vertical="top"/>
    </xf>
    <xf numFmtId="167" fontId="0" fillId="4" borderId="0" xfId="0" applyNumberFormat="1" applyFill="1"/>
    <xf numFmtId="0" fontId="2" fillId="0" borderId="1" xfId="0" applyFont="1" applyBorder="1" applyAlignment="1">
      <alignment horizontal="justify" vertical="top" wrapText="1"/>
    </xf>
    <xf numFmtId="1" fontId="6" fillId="4" borderId="1" xfId="0" applyNumberFormat="1" applyFont="1" applyFill="1" applyBorder="1" applyAlignment="1">
      <alignment horizontal="right" vertical="center" wrapText="1"/>
    </xf>
    <xf numFmtId="1" fontId="6" fillId="4" borderId="1" xfId="0" applyNumberFormat="1" applyFont="1" applyFill="1" applyBorder="1" applyAlignment="1">
      <alignment horizontal="right" vertical="top" wrapText="1"/>
    </xf>
    <xf numFmtId="1" fontId="6" fillId="4" borderId="2" xfId="0" applyNumberFormat="1" applyFont="1" applyFill="1" applyBorder="1" applyAlignment="1">
      <alignment vertical="top" wrapText="1"/>
    </xf>
    <xf numFmtId="0" fontId="2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7" fillId="0" borderId="1" xfId="0" applyNumberFormat="1" applyFont="1" applyBorder="1" applyAlignment="1">
      <alignment horizontal="center" vertical="top" wrapText="1"/>
    </xf>
    <xf numFmtId="0" fontId="7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67" zoomScale="66" zoomScaleNormal="66" workbookViewId="0">
      <selection activeCell="B6" sqref="B6"/>
    </sheetView>
  </sheetViews>
  <sheetFormatPr defaultRowHeight="15" x14ac:dyDescent="0.25"/>
  <cols>
    <col min="1" max="1" width="32" customWidth="1"/>
    <col min="2" max="2" width="37" customWidth="1"/>
    <col min="3" max="3" width="15.5703125" customWidth="1"/>
    <col min="4" max="4" width="12.28515625" customWidth="1"/>
    <col min="5" max="5" width="34.42578125" customWidth="1"/>
  </cols>
  <sheetData>
    <row r="1" spans="1:4" x14ac:dyDescent="0.25">
      <c r="C1" t="s">
        <v>25</v>
      </c>
    </row>
    <row r="2" spans="1:4" hidden="1" x14ac:dyDescent="0.25">
      <c r="C2" t="s">
        <v>26</v>
      </c>
    </row>
    <row r="3" spans="1:4" hidden="1" x14ac:dyDescent="0.25">
      <c r="C3" t="s">
        <v>27</v>
      </c>
    </row>
    <row r="4" spans="1:4" ht="15.75" x14ac:dyDescent="0.25">
      <c r="A4" s="191" t="s">
        <v>28</v>
      </c>
      <c r="B4" s="191"/>
      <c r="C4" s="191"/>
      <c r="D4" s="191"/>
    </row>
    <row r="5" spans="1:4" ht="15.75" x14ac:dyDescent="0.25">
      <c r="A5" s="1"/>
      <c r="B5" s="48" t="s">
        <v>329</v>
      </c>
      <c r="C5" s="2"/>
      <c r="D5" s="3"/>
    </row>
    <row r="6" spans="1:4" ht="15.75" x14ac:dyDescent="0.25">
      <c r="A6" s="2"/>
      <c r="B6" s="2"/>
      <c r="C6" s="2"/>
      <c r="D6" s="4" t="s">
        <v>0</v>
      </c>
    </row>
    <row r="7" spans="1:4" ht="38.25" customHeight="1" x14ac:dyDescent="0.25">
      <c r="A7" s="60" t="s">
        <v>1</v>
      </c>
      <c r="B7" s="60" t="s">
        <v>2</v>
      </c>
      <c r="C7" s="60" t="s">
        <v>24</v>
      </c>
      <c r="D7" s="61" t="s">
        <v>3</v>
      </c>
    </row>
    <row r="8" spans="1:4" ht="40.5" customHeight="1" x14ac:dyDescent="0.25">
      <c r="A8" s="37" t="s">
        <v>157</v>
      </c>
      <c r="B8" s="38" t="s">
        <v>5</v>
      </c>
      <c r="C8" s="39">
        <f>C9+C14+C25+C35+C44+C52+C22</f>
        <v>52251</v>
      </c>
      <c r="D8" s="39">
        <f>D9+D14+D25+D35+D44+D52+D22</f>
        <v>53371.199999999997</v>
      </c>
    </row>
    <row r="9" spans="1:4" s="47" customFormat="1" ht="32.25" customHeight="1" x14ac:dyDescent="0.25">
      <c r="A9" s="37" t="s">
        <v>158</v>
      </c>
      <c r="B9" s="38" t="s">
        <v>6</v>
      </c>
      <c r="C9" s="39">
        <f>C10</f>
        <v>4548</v>
      </c>
      <c r="D9" s="39">
        <f>D10</f>
        <v>4776.3</v>
      </c>
    </row>
    <row r="10" spans="1:4" ht="23.25" customHeight="1" x14ac:dyDescent="0.25">
      <c r="A10" s="40" t="s">
        <v>7</v>
      </c>
      <c r="B10" s="41" t="s">
        <v>8</v>
      </c>
      <c r="C10" s="42">
        <f>C11+C12+C13</f>
        <v>4548</v>
      </c>
      <c r="D10" s="42">
        <f>D11+D12+D13</f>
        <v>4776.3</v>
      </c>
    </row>
    <row r="11" spans="1:4" ht="159.75" customHeight="1" x14ac:dyDescent="0.25">
      <c r="A11" s="40" t="s">
        <v>9</v>
      </c>
      <c r="B11" s="142" t="s">
        <v>140</v>
      </c>
      <c r="C11" s="42">
        <v>4473.3</v>
      </c>
      <c r="D11" s="43">
        <v>4701.2</v>
      </c>
    </row>
    <row r="12" spans="1:4" ht="247.5" customHeight="1" x14ac:dyDescent="0.25">
      <c r="A12" s="40" t="s">
        <v>159</v>
      </c>
      <c r="B12" s="44" t="s">
        <v>141</v>
      </c>
      <c r="C12" s="42">
        <v>38.200000000000003</v>
      </c>
      <c r="D12" s="43">
        <v>38.299999999999997</v>
      </c>
    </row>
    <row r="13" spans="1:4" ht="101.25" customHeight="1" x14ac:dyDescent="0.25">
      <c r="A13" s="40" t="s">
        <v>160</v>
      </c>
      <c r="B13" s="41" t="s">
        <v>29</v>
      </c>
      <c r="C13" s="42">
        <v>36.5</v>
      </c>
      <c r="D13" s="43">
        <v>36.799999999999997</v>
      </c>
    </row>
    <row r="14" spans="1:4" s="47" customFormat="1" ht="15.75" x14ac:dyDescent="0.25">
      <c r="A14" s="37" t="s">
        <v>10</v>
      </c>
      <c r="B14" s="38" t="s">
        <v>11</v>
      </c>
      <c r="C14" s="39">
        <f>C15+C17</f>
        <v>22903.699999999997</v>
      </c>
      <c r="D14" s="39">
        <f>D15+D17</f>
        <v>23462.699999999997</v>
      </c>
    </row>
    <row r="15" spans="1:4" ht="31.5" x14ac:dyDescent="0.25">
      <c r="A15" s="40" t="s">
        <v>161</v>
      </c>
      <c r="B15" s="41" t="s">
        <v>12</v>
      </c>
      <c r="C15" s="42">
        <f>C16</f>
        <v>1733</v>
      </c>
      <c r="D15" s="42">
        <f>D16</f>
        <v>1944.6</v>
      </c>
    </row>
    <row r="16" spans="1:4" ht="98.25" customHeight="1" x14ac:dyDescent="0.25">
      <c r="A16" s="40" t="s">
        <v>162</v>
      </c>
      <c r="B16" s="41" t="s">
        <v>142</v>
      </c>
      <c r="C16" s="42">
        <v>1733</v>
      </c>
      <c r="D16" s="43">
        <v>1944.6</v>
      </c>
    </row>
    <row r="17" spans="1:8" ht="15.75" x14ac:dyDescent="0.25">
      <c r="A17" s="40" t="s">
        <v>163</v>
      </c>
      <c r="B17" s="41" t="s">
        <v>13</v>
      </c>
      <c r="C17" s="42">
        <f>C18+C20</f>
        <v>21170.699999999997</v>
      </c>
      <c r="D17" s="42">
        <f>D18+D20</f>
        <v>21518.1</v>
      </c>
    </row>
    <row r="18" spans="1:8" ht="25.5" customHeight="1" x14ac:dyDescent="0.25">
      <c r="A18" s="40" t="s">
        <v>144</v>
      </c>
      <c r="B18" s="41" t="s">
        <v>143</v>
      </c>
      <c r="C18" s="42">
        <f>C19</f>
        <v>13036.3</v>
      </c>
      <c r="D18" s="42">
        <f>D19</f>
        <v>13037.7</v>
      </c>
    </row>
    <row r="19" spans="1:8" ht="72" customHeight="1" x14ac:dyDescent="0.25">
      <c r="A19" s="40" t="s">
        <v>145</v>
      </c>
      <c r="B19" s="41" t="s">
        <v>146</v>
      </c>
      <c r="C19" s="42">
        <v>13036.3</v>
      </c>
      <c r="D19" s="43">
        <v>13037.7</v>
      </c>
      <c r="H19">
        <v>5</v>
      </c>
    </row>
    <row r="20" spans="1:8" ht="36.75" customHeight="1" x14ac:dyDescent="0.25">
      <c r="A20" s="40" t="s">
        <v>147</v>
      </c>
      <c r="B20" s="41" t="s">
        <v>148</v>
      </c>
      <c r="C20" s="42">
        <f>C21</f>
        <v>8134.4</v>
      </c>
      <c r="D20" s="42">
        <f>D21</f>
        <v>8480.4</v>
      </c>
    </row>
    <row r="21" spans="1:8" ht="74.25" customHeight="1" x14ac:dyDescent="0.25">
      <c r="A21" s="40" t="s">
        <v>149</v>
      </c>
      <c r="B21" s="41" t="s">
        <v>150</v>
      </c>
      <c r="C21" s="42">
        <v>8134.4</v>
      </c>
      <c r="D21" s="43">
        <v>8480.4</v>
      </c>
    </row>
    <row r="22" spans="1:8" ht="41.25" customHeight="1" x14ac:dyDescent="0.25">
      <c r="A22" s="70" t="s">
        <v>194</v>
      </c>
      <c r="B22" s="70" t="s">
        <v>193</v>
      </c>
      <c r="C22" s="39">
        <f>C23</f>
        <v>4.8</v>
      </c>
      <c r="D22" s="39">
        <f>D23</f>
        <v>4.8</v>
      </c>
    </row>
    <row r="23" spans="1:8" ht="96" customHeight="1" x14ac:dyDescent="0.25">
      <c r="A23" s="71" t="s">
        <v>197</v>
      </c>
      <c r="B23" s="71" t="s">
        <v>195</v>
      </c>
      <c r="C23" s="42">
        <f>C24</f>
        <v>4.8</v>
      </c>
      <c r="D23" s="42">
        <f>D24</f>
        <v>4.8</v>
      </c>
    </row>
    <row r="24" spans="1:8" ht="174" customHeight="1" x14ac:dyDescent="0.25">
      <c r="A24" s="72" t="s">
        <v>198</v>
      </c>
      <c r="B24" s="73" t="s">
        <v>196</v>
      </c>
      <c r="C24" s="42">
        <v>4.8</v>
      </c>
      <c r="D24" s="43">
        <v>4.8</v>
      </c>
    </row>
    <row r="25" spans="1:8" s="47" customFormat="1" ht="110.25" x14ac:dyDescent="0.25">
      <c r="A25" s="37" t="s">
        <v>165</v>
      </c>
      <c r="B25" s="38" t="s">
        <v>14</v>
      </c>
      <c r="C25" s="39">
        <f>C26+C33+C31</f>
        <v>2619.4</v>
      </c>
      <c r="D25" s="39">
        <f>D26+D33+D31</f>
        <v>2803.4</v>
      </c>
    </row>
    <row r="26" spans="1:8" ht="287.25" customHeight="1" x14ac:dyDescent="0.25">
      <c r="A26" s="40" t="s">
        <v>164</v>
      </c>
      <c r="B26" s="44" t="s">
        <v>30</v>
      </c>
      <c r="C26" s="42">
        <f>C27+C29</f>
        <v>2582</v>
      </c>
      <c r="D26" s="42">
        <f>D27+D29</f>
        <v>2765</v>
      </c>
      <c r="E26" s="62"/>
    </row>
    <row r="27" spans="1:8" ht="144.75" customHeight="1" x14ac:dyDescent="0.25">
      <c r="A27" s="54" t="s">
        <v>166</v>
      </c>
      <c r="B27" s="44" t="s">
        <v>136</v>
      </c>
      <c r="C27" s="42">
        <f>C28</f>
        <v>247.1</v>
      </c>
      <c r="D27" s="42">
        <f>D28</f>
        <v>248.9</v>
      </c>
    </row>
    <row r="28" spans="1:8" ht="151.5" customHeight="1" x14ac:dyDescent="0.25">
      <c r="A28" s="54" t="s">
        <v>167</v>
      </c>
      <c r="B28" s="56" t="s">
        <v>139</v>
      </c>
      <c r="C28" s="42">
        <v>247.1</v>
      </c>
      <c r="D28" s="42">
        <v>248.9</v>
      </c>
    </row>
    <row r="29" spans="1:8" ht="99" customHeight="1" x14ac:dyDescent="0.25">
      <c r="A29" s="40" t="s">
        <v>168</v>
      </c>
      <c r="B29" s="56" t="s">
        <v>137</v>
      </c>
      <c r="C29" s="42">
        <f>C30</f>
        <v>2334.9</v>
      </c>
      <c r="D29" s="42">
        <f>D30</f>
        <v>2516.1</v>
      </c>
    </row>
    <row r="30" spans="1:8" ht="90" customHeight="1" x14ac:dyDescent="0.25">
      <c r="A30" s="40" t="s">
        <v>169</v>
      </c>
      <c r="B30" s="41" t="s">
        <v>151</v>
      </c>
      <c r="C30" s="42">
        <v>2334.9</v>
      </c>
      <c r="D30" s="43">
        <v>2516.1</v>
      </c>
    </row>
    <row r="31" spans="1:8" ht="105" customHeight="1" x14ac:dyDescent="0.25">
      <c r="A31" s="144" t="s">
        <v>319</v>
      </c>
      <c r="B31" s="145" t="s">
        <v>317</v>
      </c>
      <c r="C31" s="42">
        <f>C32</f>
        <v>6.4</v>
      </c>
      <c r="D31" s="42">
        <f>D32</f>
        <v>6.8</v>
      </c>
    </row>
    <row r="32" spans="1:8" ht="102.75" customHeight="1" x14ac:dyDescent="0.25">
      <c r="A32" s="144" t="s">
        <v>320</v>
      </c>
      <c r="B32" s="145" t="s">
        <v>318</v>
      </c>
      <c r="C32" s="42">
        <v>6.4</v>
      </c>
      <c r="D32" s="43">
        <v>6.8</v>
      </c>
    </row>
    <row r="33" spans="1:4" ht="181.5" customHeight="1" x14ac:dyDescent="0.25">
      <c r="A33" s="67" t="s">
        <v>200</v>
      </c>
      <c r="B33" s="69" t="s">
        <v>199</v>
      </c>
      <c r="C33" s="42">
        <f>C34</f>
        <v>31</v>
      </c>
      <c r="D33" s="42">
        <f>D34</f>
        <v>31.6</v>
      </c>
    </row>
    <row r="34" spans="1:4" ht="164.25" customHeight="1" x14ac:dyDescent="0.25">
      <c r="A34" s="67" t="s">
        <v>202</v>
      </c>
      <c r="B34" s="68" t="s">
        <v>201</v>
      </c>
      <c r="C34" s="42">
        <v>31</v>
      </c>
      <c r="D34" s="43">
        <v>31.6</v>
      </c>
    </row>
    <row r="35" spans="1:4" s="47" customFormat="1" ht="63" x14ac:dyDescent="0.25">
      <c r="A35" s="37" t="s">
        <v>170</v>
      </c>
      <c r="B35" s="38" t="s">
        <v>15</v>
      </c>
      <c r="C35" s="39">
        <f>C39+C36</f>
        <v>801</v>
      </c>
      <c r="D35" s="39">
        <f>D39+D36</f>
        <v>946</v>
      </c>
    </row>
    <row r="36" spans="1:4" s="146" customFormat="1" ht="33" customHeight="1" x14ac:dyDescent="0.25">
      <c r="A36" s="40" t="s">
        <v>323</v>
      </c>
      <c r="B36" s="41" t="s">
        <v>321</v>
      </c>
      <c r="C36" s="42">
        <f>C38</f>
        <v>25</v>
      </c>
      <c r="D36" s="42">
        <f>D38</f>
        <v>28.4</v>
      </c>
    </row>
    <row r="37" spans="1:4" s="146" customFormat="1" ht="33" customHeight="1" x14ac:dyDescent="0.25">
      <c r="A37" s="40" t="s">
        <v>326</v>
      </c>
      <c r="B37" s="41" t="s">
        <v>325</v>
      </c>
      <c r="C37" s="42">
        <f>C38</f>
        <v>25</v>
      </c>
      <c r="D37" s="42">
        <f>D38</f>
        <v>28.4</v>
      </c>
    </row>
    <row r="38" spans="1:4" s="146" customFormat="1" ht="63" x14ac:dyDescent="0.25">
      <c r="A38" s="40" t="s">
        <v>324</v>
      </c>
      <c r="B38" s="41" t="s">
        <v>322</v>
      </c>
      <c r="C38" s="42">
        <v>25</v>
      </c>
      <c r="D38" s="42">
        <v>28.4</v>
      </c>
    </row>
    <row r="39" spans="1:4" ht="31.5" customHeight="1" x14ac:dyDescent="0.25">
      <c r="A39" s="40" t="s">
        <v>171</v>
      </c>
      <c r="B39" s="41" t="s">
        <v>31</v>
      </c>
      <c r="C39" s="42">
        <f>C42+C40</f>
        <v>776</v>
      </c>
      <c r="D39" s="42">
        <f>D42+D40</f>
        <v>917.6</v>
      </c>
    </row>
    <row r="40" spans="1:4" ht="71.25" customHeight="1" x14ac:dyDescent="0.25">
      <c r="A40" s="72" t="s">
        <v>205</v>
      </c>
      <c r="B40" s="71" t="s">
        <v>203</v>
      </c>
      <c r="C40" s="42">
        <f>C41</f>
        <v>160</v>
      </c>
      <c r="D40" s="42">
        <f>D41</f>
        <v>279.10000000000002</v>
      </c>
    </row>
    <row r="41" spans="1:4" ht="85.5" customHeight="1" x14ac:dyDescent="0.25">
      <c r="A41" s="72" t="s">
        <v>206</v>
      </c>
      <c r="B41" s="71" t="s">
        <v>204</v>
      </c>
      <c r="C41" s="42">
        <v>160</v>
      </c>
      <c r="D41" s="42">
        <v>279.10000000000002</v>
      </c>
    </row>
    <row r="42" spans="1:4" ht="30.75" customHeight="1" x14ac:dyDescent="0.25">
      <c r="A42" s="40" t="s">
        <v>172</v>
      </c>
      <c r="B42" s="41" t="s">
        <v>32</v>
      </c>
      <c r="C42" s="42">
        <f t="shared" ref="C42:D42" si="0">C43</f>
        <v>616</v>
      </c>
      <c r="D42" s="42">
        <f t="shared" si="0"/>
        <v>638.5</v>
      </c>
    </row>
    <row r="43" spans="1:4" ht="47.25" x14ac:dyDescent="0.25">
      <c r="A43" s="40" t="s">
        <v>173</v>
      </c>
      <c r="B43" s="41" t="s">
        <v>152</v>
      </c>
      <c r="C43" s="42">
        <v>616</v>
      </c>
      <c r="D43" s="43">
        <v>638.5</v>
      </c>
    </row>
    <row r="44" spans="1:4" s="47" customFormat="1" ht="47.25" customHeight="1" x14ac:dyDescent="0.25">
      <c r="A44" s="37" t="s">
        <v>174</v>
      </c>
      <c r="B44" s="38" t="s">
        <v>16</v>
      </c>
      <c r="C44" s="39">
        <f>C45+C49</f>
        <v>2133.6</v>
      </c>
      <c r="D44" s="39">
        <f>D45+D49</f>
        <v>2134.4</v>
      </c>
    </row>
    <row r="45" spans="1:4" ht="176.25" customHeight="1" x14ac:dyDescent="0.25">
      <c r="A45" s="40" t="s">
        <v>175</v>
      </c>
      <c r="B45" s="41" t="s">
        <v>17</v>
      </c>
      <c r="C45" s="42">
        <f>C46+C48</f>
        <v>1641.6</v>
      </c>
      <c r="D45" s="42">
        <f>D46+D48</f>
        <v>1641.6</v>
      </c>
    </row>
    <row r="46" spans="1:4" ht="177.75" customHeight="1" x14ac:dyDescent="0.25">
      <c r="A46" s="40" t="s">
        <v>207</v>
      </c>
      <c r="B46" s="44" t="s">
        <v>33</v>
      </c>
      <c r="C46" s="42">
        <f>C47+C48</f>
        <v>1640.1</v>
      </c>
      <c r="D46" s="42">
        <f>D47+D48</f>
        <v>1640.1</v>
      </c>
    </row>
    <row r="47" spans="1:4" ht="198" customHeight="1" x14ac:dyDescent="0.25">
      <c r="A47" s="40" t="s">
        <v>176</v>
      </c>
      <c r="B47" s="44" t="s">
        <v>153</v>
      </c>
      <c r="C47" s="42">
        <v>1638.6</v>
      </c>
      <c r="D47" s="43">
        <v>1638.6</v>
      </c>
    </row>
    <row r="48" spans="1:4" ht="198" customHeight="1" x14ac:dyDescent="0.25">
      <c r="A48" s="40" t="s">
        <v>208</v>
      </c>
      <c r="B48" s="44" t="s">
        <v>209</v>
      </c>
      <c r="C48" s="42">
        <v>1.5</v>
      </c>
      <c r="D48" s="43">
        <v>1.5</v>
      </c>
    </row>
    <row r="49" spans="1:4" ht="110.25" customHeight="1" x14ac:dyDescent="0.25">
      <c r="A49" s="40" t="s">
        <v>177</v>
      </c>
      <c r="B49" s="41" t="s">
        <v>18</v>
      </c>
      <c r="C49" s="42">
        <f>C50</f>
        <v>492</v>
      </c>
      <c r="D49" s="42">
        <f>D50</f>
        <v>492.8</v>
      </c>
    </row>
    <row r="50" spans="1:4" ht="128.25" customHeight="1" x14ac:dyDescent="0.25">
      <c r="A50" s="36" t="s">
        <v>178</v>
      </c>
      <c r="B50" s="41" t="s">
        <v>119</v>
      </c>
      <c r="C50" s="42">
        <f>C51</f>
        <v>492</v>
      </c>
      <c r="D50" s="42">
        <f>D51</f>
        <v>492.8</v>
      </c>
    </row>
    <row r="51" spans="1:4" ht="117.75" customHeight="1" x14ac:dyDescent="0.25">
      <c r="A51" s="36" t="s">
        <v>179</v>
      </c>
      <c r="B51" s="41" t="s">
        <v>154</v>
      </c>
      <c r="C51" s="42">
        <v>492</v>
      </c>
      <c r="D51" s="43">
        <v>492.8</v>
      </c>
    </row>
    <row r="52" spans="1:4" ht="40.5" customHeight="1" x14ac:dyDescent="0.25">
      <c r="A52" s="37" t="s">
        <v>180</v>
      </c>
      <c r="B52" s="57" t="s">
        <v>121</v>
      </c>
      <c r="C52" s="39">
        <f>C53+C56</f>
        <v>19240.5</v>
      </c>
      <c r="D52" s="39">
        <f>D53+D56</f>
        <v>19243.600000000002</v>
      </c>
    </row>
    <row r="53" spans="1:4" ht="126" customHeight="1" x14ac:dyDescent="0.25">
      <c r="A53" s="67" t="s">
        <v>213</v>
      </c>
      <c r="B53" s="68" t="s">
        <v>210</v>
      </c>
      <c r="C53" s="39">
        <f>C54+C55</f>
        <v>67.900000000000006</v>
      </c>
      <c r="D53" s="39">
        <f>D54+D55</f>
        <v>70.900000000000006</v>
      </c>
    </row>
    <row r="54" spans="1:4" ht="135.75" customHeight="1" x14ac:dyDescent="0.25">
      <c r="A54" s="67" t="s">
        <v>212</v>
      </c>
      <c r="B54" s="68" t="s">
        <v>211</v>
      </c>
      <c r="C54" s="39">
        <v>47.9</v>
      </c>
      <c r="D54" s="39">
        <v>47.9</v>
      </c>
    </row>
    <row r="55" spans="1:4" ht="135.75" customHeight="1" x14ac:dyDescent="0.25">
      <c r="A55" s="147" t="s">
        <v>327</v>
      </c>
      <c r="B55" s="148" t="s">
        <v>211</v>
      </c>
      <c r="C55" s="39">
        <v>20</v>
      </c>
      <c r="D55" s="39">
        <v>23</v>
      </c>
    </row>
    <row r="56" spans="1:4" ht="53.25" customHeight="1" x14ac:dyDescent="0.25">
      <c r="A56" s="36" t="s">
        <v>182</v>
      </c>
      <c r="B56" s="35" t="s">
        <v>120</v>
      </c>
      <c r="C56" s="42">
        <f>C57</f>
        <v>19172.599999999999</v>
      </c>
      <c r="D56" s="42">
        <f>D57</f>
        <v>19172.7</v>
      </c>
    </row>
    <row r="57" spans="1:4" ht="84.75" customHeight="1" x14ac:dyDescent="0.25">
      <c r="A57" s="36" t="s">
        <v>181</v>
      </c>
      <c r="B57" s="35" t="s">
        <v>155</v>
      </c>
      <c r="C57" s="42">
        <v>19172.599999999999</v>
      </c>
      <c r="D57" s="43">
        <v>19172.7</v>
      </c>
    </row>
    <row r="58" spans="1:4" ht="42.75" customHeight="1" x14ac:dyDescent="0.25">
      <c r="A58" s="55" t="s">
        <v>183</v>
      </c>
      <c r="B58" s="38" t="s">
        <v>138</v>
      </c>
      <c r="C58" s="39">
        <f>C59</f>
        <v>31334.2</v>
      </c>
      <c r="D58" s="39">
        <f>D59</f>
        <v>30752.699999999997</v>
      </c>
    </row>
    <row r="59" spans="1:4" ht="78.75" x14ac:dyDescent="0.25">
      <c r="A59" s="55" t="s">
        <v>184</v>
      </c>
      <c r="B59" s="38" t="s">
        <v>19</v>
      </c>
      <c r="C59" s="39">
        <f>C60+C63+C66</f>
        <v>31334.2</v>
      </c>
      <c r="D59" s="39">
        <f>D60+D63+D66</f>
        <v>30752.699999999997</v>
      </c>
    </row>
    <row r="60" spans="1:4" ht="47.25" x14ac:dyDescent="0.25">
      <c r="A60" s="40" t="s">
        <v>185</v>
      </c>
      <c r="B60" s="41" t="s">
        <v>20</v>
      </c>
      <c r="C60" s="42">
        <f>C61</f>
        <v>398</v>
      </c>
      <c r="D60" s="42">
        <f>D61</f>
        <v>398</v>
      </c>
    </row>
    <row r="61" spans="1:4" ht="31.5" x14ac:dyDescent="0.25">
      <c r="A61" s="40" t="s">
        <v>186</v>
      </c>
      <c r="B61" s="41" t="s">
        <v>21</v>
      </c>
      <c r="C61" s="42">
        <f>C62</f>
        <v>398</v>
      </c>
      <c r="D61" s="42">
        <f>D62</f>
        <v>398</v>
      </c>
    </row>
    <row r="62" spans="1:4" ht="47.25" x14ac:dyDescent="0.25">
      <c r="A62" s="40" t="s">
        <v>187</v>
      </c>
      <c r="B62" s="41" t="s">
        <v>34</v>
      </c>
      <c r="C62" s="42">
        <v>398</v>
      </c>
      <c r="D62" s="43">
        <v>398</v>
      </c>
    </row>
    <row r="63" spans="1:4" ht="47.25" x14ac:dyDescent="0.25">
      <c r="A63" s="40" t="s">
        <v>188</v>
      </c>
      <c r="B63" s="41" t="s">
        <v>22</v>
      </c>
      <c r="C63" s="42">
        <f>C64</f>
        <v>2111</v>
      </c>
      <c r="D63" s="42">
        <f>D64</f>
        <v>1877.6</v>
      </c>
    </row>
    <row r="64" spans="1:4" ht="65.25" customHeight="1" x14ac:dyDescent="0.25">
      <c r="A64" s="40" t="s">
        <v>189</v>
      </c>
      <c r="B64" s="41" t="s">
        <v>35</v>
      </c>
      <c r="C64" s="42">
        <f>C65</f>
        <v>2111</v>
      </c>
      <c r="D64" s="42">
        <f>D65</f>
        <v>1877.6</v>
      </c>
    </row>
    <row r="65" spans="1:4" ht="67.5" customHeight="1" x14ac:dyDescent="0.25">
      <c r="A65" s="40" t="s">
        <v>190</v>
      </c>
      <c r="B65" s="41" t="s">
        <v>36</v>
      </c>
      <c r="C65" s="42">
        <v>2111</v>
      </c>
      <c r="D65" s="43">
        <v>1877.6</v>
      </c>
    </row>
    <row r="66" spans="1:4" ht="29.25" customHeight="1" x14ac:dyDescent="0.25">
      <c r="A66" s="40" t="s">
        <v>191</v>
      </c>
      <c r="B66" s="41" t="s">
        <v>23</v>
      </c>
      <c r="C66" s="42">
        <f>C67+C69</f>
        <v>28825.200000000001</v>
      </c>
      <c r="D66" s="42">
        <f>D67+D69</f>
        <v>28477.1</v>
      </c>
    </row>
    <row r="67" spans="1:4" ht="122.25" customHeight="1" x14ac:dyDescent="0.25">
      <c r="A67" s="72" t="s">
        <v>216</v>
      </c>
      <c r="B67" s="71" t="s">
        <v>214</v>
      </c>
      <c r="C67" s="42">
        <v>1875.5</v>
      </c>
      <c r="D67" s="42">
        <v>1875.5</v>
      </c>
    </row>
    <row r="68" spans="1:4" ht="144" customHeight="1" x14ac:dyDescent="0.25">
      <c r="A68" s="72" t="s">
        <v>217</v>
      </c>
      <c r="B68" s="71" t="s">
        <v>215</v>
      </c>
      <c r="C68" s="42">
        <v>1875.5</v>
      </c>
      <c r="D68" s="42">
        <v>1875.5</v>
      </c>
    </row>
    <row r="69" spans="1:4" ht="49.5" customHeight="1" x14ac:dyDescent="0.25">
      <c r="A69" s="40" t="s">
        <v>192</v>
      </c>
      <c r="B69" s="41" t="s">
        <v>156</v>
      </c>
      <c r="C69" s="42">
        <v>26949.7</v>
      </c>
      <c r="D69" s="43">
        <v>26601.599999999999</v>
      </c>
    </row>
    <row r="70" spans="1:4" ht="30.75" customHeight="1" x14ac:dyDescent="0.25">
      <c r="A70" s="45"/>
      <c r="B70" s="38" t="s">
        <v>126</v>
      </c>
      <c r="C70" s="39">
        <f>C8+C58</f>
        <v>83585.2</v>
      </c>
      <c r="D70" s="39">
        <f>D8+D58</f>
        <v>84123.9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2" sqref="D12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7"/>
      <c r="B1" s="27"/>
      <c r="C1" s="192" t="s">
        <v>105</v>
      </c>
      <c r="D1" s="192"/>
      <c r="E1" s="27"/>
      <c r="F1" s="27"/>
    </row>
    <row r="2" spans="1:6" ht="15.75" x14ac:dyDescent="0.25">
      <c r="A2" s="27"/>
      <c r="B2" s="27"/>
      <c r="C2" s="198" t="s">
        <v>26</v>
      </c>
      <c r="D2" s="198"/>
      <c r="E2" s="27"/>
      <c r="F2" s="27"/>
    </row>
    <row r="3" spans="1:6" ht="15.75" x14ac:dyDescent="0.25">
      <c r="A3" s="27"/>
      <c r="B3" s="27"/>
      <c r="C3" s="198" t="s">
        <v>27</v>
      </c>
      <c r="D3" s="198"/>
      <c r="E3" s="27"/>
      <c r="F3" s="27"/>
    </row>
    <row r="4" spans="1:6" ht="15.75" x14ac:dyDescent="0.25">
      <c r="A4" s="193" t="s">
        <v>117</v>
      </c>
      <c r="B4" s="193"/>
      <c r="C4" s="193"/>
      <c r="D4" s="193"/>
      <c r="E4" s="193"/>
      <c r="F4" s="193"/>
    </row>
    <row r="5" spans="1:6" ht="15.75" x14ac:dyDescent="0.25">
      <c r="A5" s="194" t="s">
        <v>118</v>
      </c>
      <c r="B5" s="194"/>
      <c r="C5" s="194"/>
      <c r="D5" s="194"/>
      <c r="E5" s="28"/>
      <c r="F5" s="28"/>
    </row>
    <row r="6" spans="1:6" ht="15.75" x14ac:dyDescent="0.25">
      <c r="A6" s="194" t="s">
        <v>366</v>
      </c>
      <c r="B6" s="194"/>
      <c r="C6" s="194"/>
      <c r="D6" s="194"/>
      <c r="E6" s="28"/>
      <c r="F6" s="28"/>
    </row>
    <row r="7" spans="1:6" ht="15.75" x14ac:dyDescent="0.25">
      <c r="A7" s="28"/>
      <c r="B7" s="28"/>
      <c r="C7" s="28"/>
      <c r="D7" s="28" t="s">
        <v>125</v>
      </c>
      <c r="E7" s="28"/>
      <c r="F7" s="28"/>
    </row>
    <row r="8" spans="1:6" ht="15.75" x14ac:dyDescent="0.25">
      <c r="A8" s="195" t="s">
        <v>106</v>
      </c>
      <c r="B8" s="197" t="s">
        <v>107</v>
      </c>
      <c r="C8" s="29" t="s">
        <v>108</v>
      </c>
      <c r="D8" s="29" t="s">
        <v>109</v>
      </c>
      <c r="E8" s="28"/>
      <c r="F8" s="28"/>
    </row>
    <row r="9" spans="1:6" ht="15.75" x14ac:dyDescent="0.25">
      <c r="A9" s="196"/>
      <c r="B9" s="197"/>
      <c r="C9" s="30"/>
      <c r="D9" s="31"/>
      <c r="E9" s="28"/>
      <c r="F9" s="28"/>
    </row>
    <row r="10" spans="1:6" ht="52.5" customHeight="1" x14ac:dyDescent="0.25">
      <c r="A10" s="187" t="s">
        <v>110</v>
      </c>
      <c r="B10" s="187" t="s">
        <v>111</v>
      </c>
      <c r="C10" s="58">
        <f>C11+C12</f>
        <v>-16606.5</v>
      </c>
      <c r="D10" s="58">
        <f>D11+D12</f>
        <v>-18370.300000000003</v>
      </c>
      <c r="E10" s="28"/>
      <c r="F10" s="28"/>
    </row>
    <row r="11" spans="1:6" ht="50.25" customHeight="1" x14ac:dyDescent="0.25">
      <c r="A11" s="32" t="s">
        <v>112</v>
      </c>
      <c r="B11" s="32" t="s">
        <v>113</v>
      </c>
      <c r="C11" s="59">
        <v>-83584.5</v>
      </c>
      <c r="D11" s="59">
        <v>-84123.3</v>
      </c>
      <c r="E11" s="28"/>
      <c r="F11" s="28"/>
    </row>
    <row r="12" spans="1:6" ht="51.75" customHeight="1" x14ac:dyDescent="0.25">
      <c r="A12" s="32" t="s">
        <v>114</v>
      </c>
      <c r="B12" s="32" t="s">
        <v>115</v>
      </c>
      <c r="C12" s="59">
        <v>66978</v>
      </c>
      <c r="D12" s="59">
        <f>'Приложение 2'!F36</f>
        <v>65753</v>
      </c>
      <c r="E12" s="28"/>
      <c r="F12" s="28"/>
    </row>
    <row r="13" spans="1:6" ht="52.5" customHeight="1" x14ac:dyDescent="0.25">
      <c r="A13" s="33"/>
      <c r="B13" s="34" t="s">
        <v>116</v>
      </c>
      <c r="C13" s="58">
        <f>C10</f>
        <v>-16606.5</v>
      </c>
      <c r="D13" s="58">
        <f>D10</f>
        <v>-18370.300000000003</v>
      </c>
      <c r="E13" s="28"/>
      <c r="F13" s="28"/>
    </row>
    <row r="14" spans="1:6" ht="15.75" x14ac:dyDescent="0.25">
      <c r="A14" s="23"/>
      <c r="B14" s="23"/>
      <c r="C14" s="23"/>
      <c r="D14" s="23"/>
      <c r="E14" s="23"/>
      <c r="F14" s="23"/>
    </row>
    <row r="15" spans="1:6" ht="15.75" x14ac:dyDescent="0.25">
      <c r="A15" s="23"/>
      <c r="B15" s="23"/>
      <c r="C15" s="23"/>
      <c r="D15" s="23"/>
      <c r="E15" s="23"/>
      <c r="F15" s="23"/>
    </row>
  </sheetData>
  <mergeCells count="8">
    <mergeCell ref="C1:D1"/>
    <mergeCell ref="A4:F4"/>
    <mergeCell ref="A5:D5"/>
    <mergeCell ref="A6:D6"/>
    <mergeCell ref="A8:A9"/>
    <mergeCell ref="B8:B9"/>
    <mergeCell ref="C2:D2"/>
    <mergeCell ref="C3:D3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5" workbookViewId="0">
      <selection activeCell="F36" sqref="F36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3.42578125" customWidth="1"/>
    <col min="5" max="5" width="13" customWidth="1"/>
    <col min="6" max="6" width="13.7109375" customWidth="1"/>
  </cols>
  <sheetData>
    <row r="1" spans="1:6" x14ac:dyDescent="0.25">
      <c r="E1" t="s">
        <v>37</v>
      </c>
    </row>
    <row r="2" spans="1:6" x14ac:dyDescent="0.25">
      <c r="E2" t="s">
        <v>26</v>
      </c>
    </row>
    <row r="3" spans="1:6" x14ac:dyDescent="0.25">
      <c r="E3" t="s">
        <v>27</v>
      </c>
    </row>
    <row r="4" spans="1:6" ht="15.75" x14ac:dyDescent="0.25">
      <c r="A4" s="8" t="s">
        <v>84</v>
      </c>
      <c r="B4" s="8"/>
      <c r="C4" s="8"/>
      <c r="D4" s="9"/>
      <c r="E4" s="9"/>
      <c r="F4" s="9"/>
    </row>
    <row r="5" spans="1:6" ht="15.75" x14ac:dyDescent="0.25">
      <c r="A5" s="8" t="s">
        <v>328</v>
      </c>
      <c r="B5" s="8"/>
      <c r="C5" s="8"/>
      <c r="D5" s="9"/>
      <c r="E5" s="9"/>
      <c r="F5" s="9"/>
    </row>
    <row r="6" spans="1:6" ht="15.75" x14ac:dyDescent="0.25">
      <c r="A6" s="8"/>
      <c r="B6" s="8"/>
      <c r="C6" s="8"/>
      <c r="D6" s="8"/>
      <c r="E6" s="5"/>
      <c r="F6" s="6" t="s">
        <v>0</v>
      </c>
    </row>
    <row r="7" spans="1:6" ht="47.25" x14ac:dyDescent="0.25">
      <c r="A7" s="10" t="s">
        <v>38</v>
      </c>
      <c r="B7" s="11" t="s">
        <v>39</v>
      </c>
      <c r="C7" s="11" t="s">
        <v>40</v>
      </c>
      <c r="D7" s="10" t="s">
        <v>332</v>
      </c>
      <c r="E7" s="10" t="s">
        <v>333</v>
      </c>
      <c r="F7" s="10" t="s">
        <v>124</v>
      </c>
    </row>
    <row r="8" spans="1:6" ht="15.75" x14ac:dyDescent="0.25">
      <c r="A8" s="20">
        <v>1</v>
      </c>
      <c r="B8" s="21" t="s">
        <v>41</v>
      </c>
      <c r="C8" s="21" t="s">
        <v>4</v>
      </c>
      <c r="D8" s="21" t="s">
        <v>42</v>
      </c>
      <c r="E8" s="21" t="s">
        <v>43</v>
      </c>
      <c r="F8" s="21" t="s">
        <v>44</v>
      </c>
    </row>
    <row r="9" spans="1:6" ht="33" customHeight="1" x14ac:dyDescent="0.25">
      <c r="A9" s="13" t="s">
        <v>45</v>
      </c>
      <c r="B9" s="14" t="s">
        <v>46</v>
      </c>
      <c r="C9" s="14"/>
      <c r="D9" s="149">
        <f>D11+D13+D12+D10</f>
        <v>14482.4</v>
      </c>
      <c r="E9" s="15">
        <f t="shared" ref="E9:F9" si="0">E11+E13+E12+E10</f>
        <v>19486.900000000001</v>
      </c>
      <c r="F9" s="15">
        <f t="shared" si="0"/>
        <v>19006.900000000001</v>
      </c>
    </row>
    <row r="10" spans="1:6" ht="105.75" customHeight="1" thickBot="1" x14ac:dyDescent="0.3">
      <c r="A10" s="74" t="s">
        <v>218</v>
      </c>
      <c r="B10" s="75" t="s">
        <v>46</v>
      </c>
      <c r="C10" s="75" t="s">
        <v>47</v>
      </c>
      <c r="D10" s="150">
        <v>1694</v>
      </c>
      <c r="E10" s="17">
        <v>1694</v>
      </c>
      <c r="F10" s="17">
        <v>1693.9</v>
      </c>
    </row>
    <row r="11" spans="1:6" ht="124.5" customHeight="1" x14ac:dyDescent="0.25">
      <c r="A11" s="16" t="s">
        <v>49</v>
      </c>
      <c r="B11" s="75" t="s">
        <v>46</v>
      </c>
      <c r="C11" s="75" t="s">
        <v>50</v>
      </c>
      <c r="D11" s="151">
        <v>11974</v>
      </c>
      <c r="E11" s="17">
        <v>13905.6</v>
      </c>
      <c r="F11" s="17">
        <v>13891.6</v>
      </c>
    </row>
    <row r="12" spans="1:6" ht="94.5" customHeight="1" x14ac:dyDescent="0.25">
      <c r="A12" s="46" t="s">
        <v>122</v>
      </c>
      <c r="B12" s="12" t="s">
        <v>46</v>
      </c>
      <c r="C12" s="12" t="s">
        <v>123</v>
      </c>
      <c r="D12" s="151">
        <v>16</v>
      </c>
      <c r="E12" s="17">
        <v>16</v>
      </c>
      <c r="F12" s="17">
        <v>16</v>
      </c>
    </row>
    <row r="13" spans="1:6" ht="36" customHeight="1" x14ac:dyDescent="0.25">
      <c r="A13" s="16" t="s">
        <v>53</v>
      </c>
      <c r="B13" s="12" t="s">
        <v>46</v>
      </c>
      <c r="C13" s="12" t="s">
        <v>54</v>
      </c>
      <c r="D13" s="151">
        <v>798.4</v>
      </c>
      <c r="E13" s="17">
        <v>3871.3</v>
      </c>
      <c r="F13" s="17">
        <v>3405.4</v>
      </c>
    </row>
    <row r="14" spans="1:6" ht="31.5" x14ac:dyDescent="0.25">
      <c r="A14" s="18" t="s">
        <v>81</v>
      </c>
      <c r="B14" s="14" t="s">
        <v>47</v>
      </c>
      <c r="C14" s="14"/>
      <c r="D14" s="149">
        <f>D15</f>
        <v>2111</v>
      </c>
      <c r="E14" s="15">
        <f t="shared" ref="E14:F14" si="1">E15</f>
        <v>2111</v>
      </c>
      <c r="F14" s="15">
        <f t="shared" si="1"/>
        <v>1877.6</v>
      </c>
    </row>
    <row r="15" spans="1:6" ht="31.5" x14ac:dyDescent="0.25">
      <c r="A15" s="7" t="s">
        <v>80</v>
      </c>
      <c r="B15" s="12" t="s">
        <v>47</v>
      </c>
      <c r="C15" s="12" t="s">
        <v>48</v>
      </c>
      <c r="D15" s="151">
        <v>2111</v>
      </c>
      <c r="E15" s="17">
        <v>2111</v>
      </c>
      <c r="F15" s="17">
        <v>1877.6</v>
      </c>
    </row>
    <row r="16" spans="1:6" ht="63" x14ac:dyDescent="0.25">
      <c r="A16" s="13" t="s">
        <v>55</v>
      </c>
      <c r="B16" s="14" t="s">
        <v>48</v>
      </c>
      <c r="C16" s="14"/>
      <c r="D16" s="149">
        <f>D17+D19+D18</f>
        <v>2617</v>
      </c>
      <c r="E16" s="15">
        <f t="shared" ref="E16:F16" si="2">E17+E19+E18</f>
        <v>937.5</v>
      </c>
      <c r="F16" s="15">
        <f t="shared" si="2"/>
        <v>919.3</v>
      </c>
    </row>
    <row r="17" spans="1:6" ht="81" customHeight="1" x14ac:dyDescent="0.25">
      <c r="A17" s="16" t="s">
        <v>56</v>
      </c>
      <c r="B17" s="12" t="s">
        <v>48</v>
      </c>
      <c r="C17" s="12" t="s">
        <v>57</v>
      </c>
      <c r="D17" s="151">
        <v>48</v>
      </c>
      <c r="E17" s="17">
        <v>18.5</v>
      </c>
      <c r="F17" s="17">
        <v>17.899999999999999</v>
      </c>
    </row>
    <row r="18" spans="1:6" ht="36" customHeight="1" x14ac:dyDescent="0.25">
      <c r="A18" s="25" t="s">
        <v>85</v>
      </c>
      <c r="B18" s="12" t="s">
        <v>48</v>
      </c>
      <c r="C18" s="12" t="s">
        <v>62</v>
      </c>
      <c r="D18" s="151">
        <v>2052</v>
      </c>
      <c r="E18" s="17">
        <v>497</v>
      </c>
      <c r="F18" s="17">
        <v>490.8</v>
      </c>
    </row>
    <row r="19" spans="1:6" ht="63" x14ac:dyDescent="0.25">
      <c r="A19" s="16" t="s">
        <v>58</v>
      </c>
      <c r="B19" s="12" t="s">
        <v>48</v>
      </c>
      <c r="C19" s="12" t="s">
        <v>59</v>
      </c>
      <c r="D19" s="151">
        <v>517</v>
      </c>
      <c r="E19" s="17">
        <v>422</v>
      </c>
      <c r="F19" s="17">
        <v>410.6</v>
      </c>
    </row>
    <row r="20" spans="1:6" ht="31.5" x14ac:dyDescent="0.25">
      <c r="A20" s="13" t="s">
        <v>60</v>
      </c>
      <c r="B20" s="14" t="s">
        <v>50</v>
      </c>
      <c r="C20" s="14"/>
      <c r="D20" s="149">
        <f>D22+D23+D21</f>
        <v>2330</v>
      </c>
      <c r="E20" s="15">
        <f>E22+E23+E21</f>
        <v>5083.8999999999996</v>
      </c>
      <c r="F20" s="15">
        <f>F22+F23+F21</f>
        <v>5031</v>
      </c>
    </row>
    <row r="21" spans="1:6" ht="31.5" x14ac:dyDescent="0.25">
      <c r="A21" s="16" t="s">
        <v>330</v>
      </c>
      <c r="B21" s="12" t="s">
        <v>50</v>
      </c>
      <c r="C21" s="12" t="s">
        <v>64</v>
      </c>
      <c r="D21" s="151"/>
      <c r="E21" s="17">
        <v>1106</v>
      </c>
      <c r="F21" s="17">
        <v>1105.2</v>
      </c>
    </row>
    <row r="22" spans="1:6" ht="31.5" x14ac:dyDescent="0.25">
      <c r="A22" s="10" t="s">
        <v>82</v>
      </c>
      <c r="B22" s="12" t="s">
        <v>50</v>
      </c>
      <c r="C22" s="12" t="s">
        <v>57</v>
      </c>
      <c r="D22" s="151">
        <v>2210</v>
      </c>
      <c r="E22" s="17">
        <v>3872.9</v>
      </c>
      <c r="F22" s="17">
        <v>3844.7</v>
      </c>
    </row>
    <row r="23" spans="1:6" ht="31.5" x14ac:dyDescent="0.25">
      <c r="A23" s="16" t="s">
        <v>63</v>
      </c>
      <c r="B23" s="12" t="s">
        <v>50</v>
      </c>
      <c r="C23" s="12" t="s">
        <v>64</v>
      </c>
      <c r="D23" s="151">
        <v>120</v>
      </c>
      <c r="E23" s="17">
        <v>105</v>
      </c>
      <c r="F23" s="17">
        <v>81.099999999999994</v>
      </c>
    </row>
    <row r="24" spans="1:6" ht="46.5" customHeight="1" x14ac:dyDescent="0.25">
      <c r="A24" s="13" t="s">
        <v>65</v>
      </c>
      <c r="B24" s="14" t="s">
        <v>66</v>
      </c>
      <c r="C24" s="14"/>
      <c r="D24" s="149">
        <f>D25+D26+D27</f>
        <v>9950</v>
      </c>
      <c r="E24" s="15">
        <f t="shared" ref="E24:F24" si="3">E25+E26+E27</f>
        <v>11234.5</v>
      </c>
      <c r="F24" s="15">
        <f t="shared" si="3"/>
        <v>10794</v>
      </c>
    </row>
    <row r="25" spans="1:6" ht="15.75" x14ac:dyDescent="0.25">
      <c r="A25" s="10" t="s">
        <v>67</v>
      </c>
      <c r="B25" s="12" t="s">
        <v>66</v>
      </c>
      <c r="C25" s="12" t="s">
        <v>46</v>
      </c>
      <c r="D25" s="151">
        <v>939</v>
      </c>
      <c r="E25" s="17">
        <v>759.2</v>
      </c>
      <c r="F25" s="17">
        <v>757.5</v>
      </c>
    </row>
    <row r="26" spans="1:6" ht="15.75" x14ac:dyDescent="0.25">
      <c r="A26" s="10" t="s">
        <v>68</v>
      </c>
      <c r="B26" s="12" t="s">
        <v>66</v>
      </c>
      <c r="C26" s="12" t="s">
        <v>47</v>
      </c>
      <c r="D26" s="151"/>
      <c r="E26" s="17">
        <v>1838.6</v>
      </c>
      <c r="F26" s="17">
        <v>1838.6</v>
      </c>
    </row>
    <row r="27" spans="1:6" ht="15.75" x14ac:dyDescent="0.25">
      <c r="A27" s="16" t="s">
        <v>69</v>
      </c>
      <c r="B27" s="12" t="s">
        <v>66</v>
      </c>
      <c r="C27" s="12" t="s">
        <v>48</v>
      </c>
      <c r="D27" s="151">
        <v>9011</v>
      </c>
      <c r="E27" s="17">
        <v>8636.7000000000007</v>
      </c>
      <c r="F27" s="17">
        <v>8197.9</v>
      </c>
    </row>
    <row r="28" spans="1:6" ht="15.75" x14ac:dyDescent="0.25">
      <c r="A28" s="13" t="s">
        <v>70</v>
      </c>
      <c r="B28" s="14" t="s">
        <v>51</v>
      </c>
      <c r="C28" s="14"/>
      <c r="D28" s="149">
        <f>D29</f>
        <v>148</v>
      </c>
      <c r="E28" s="15">
        <f t="shared" ref="E28:F28" si="4">E29</f>
        <v>113</v>
      </c>
      <c r="F28" s="15">
        <f t="shared" si="4"/>
        <v>113</v>
      </c>
    </row>
    <row r="29" spans="1:6" ht="31.5" x14ac:dyDescent="0.25">
      <c r="A29" s="10" t="s">
        <v>71</v>
      </c>
      <c r="B29" s="12" t="s">
        <v>51</v>
      </c>
      <c r="C29" s="12" t="s">
        <v>51</v>
      </c>
      <c r="D29" s="151">
        <v>148</v>
      </c>
      <c r="E29" s="17">
        <v>113</v>
      </c>
      <c r="F29" s="17">
        <v>113</v>
      </c>
    </row>
    <row r="30" spans="1:6" ht="31.5" x14ac:dyDescent="0.25">
      <c r="A30" s="13" t="s">
        <v>72</v>
      </c>
      <c r="B30" s="14" t="s">
        <v>61</v>
      </c>
      <c r="C30" s="14"/>
      <c r="D30" s="149">
        <f>D31</f>
        <v>17808.900000000001</v>
      </c>
      <c r="E30" s="15">
        <f t="shared" ref="E30:F30" si="5">E31</f>
        <v>16352.3</v>
      </c>
      <c r="F30" s="15">
        <f t="shared" si="5"/>
        <v>16352.3</v>
      </c>
    </row>
    <row r="31" spans="1:6" ht="15.75" x14ac:dyDescent="0.25">
      <c r="A31" s="10" t="s">
        <v>73</v>
      </c>
      <c r="B31" s="12" t="s">
        <v>61</v>
      </c>
      <c r="C31" s="12" t="s">
        <v>46</v>
      </c>
      <c r="D31" s="151">
        <v>17808.900000000001</v>
      </c>
      <c r="E31" s="17">
        <v>16352.3</v>
      </c>
      <c r="F31" s="17">
        <v>16352.3</v>
      </c>
    </row>
    <row r="32" spans="1:6" ht="31.5" x14ac:dyDescent="0.25">
      <c r="A32" s="13" t="s">
        <v>74</v>
      </c>
      <c r="B32" s="14" t="s">
        <v>62</v>
      </c>
      <c r="C32" s="14"/>
      <c r="D32" s="149">
        <f>D33</f>
        <v>240</v>
      </c>
      <c r="E32" s="15">
        <f>E33</f>
        <v>300</v>
      </c>
      <c r="F32" s="15">
        <f>F33</f>
        <v>300</v>
      </c>
    </row>
    <row r="33" spans="1:6" ht="15.75" x14ac:dyDescent="0.25">
      <c r="A33" s="16" t="s">
        <v>75</v>
      </c>
      <c r="B33" s="12" t="s">
        <v>62</v>
      </c>
      <c r="C33" s="12" t="s">
        <v>46</v>
      </c>
      <c r="D33" s="151">
        <v>240</v>
      </c>
      <c r="E33" s="17">
        <v>300</v>
      </c>
      <c r="F33" s="17">
        <v>300</v>
      </c>
    </row>
    <row r="34" spans="1:6" ht="31.5" x14ac:dyDescent="0.25">
      <c r="A34" s="19" t="s">
        <v>76</v>
      </c>
      <c r="B34" s="14" t="s">
        <v>52</v>
      </c>
      <c r="C34" s="14"/>
      <c r="D34" s="149">
        <f>D35</f>
        <v>11215</v>
      </c>
      <c r="E34" s="15">
        <f t="shared" ref="E34:F34" si="6">E35</f>
        <v>11358.9</v>
      </c>
      <c r="F34" s="15">
        <f t="shared" si="6"/>
        <v>11358.9</v>
      </c>
    </row>
    <row r="35" spans="1:6" ht="15.75" x14ac:dyDescent="0.25">
      <c r="A35" s="10" t="s">
        <v>77</v>
      </c>
      <c r="B35" s="12" t="s">
        <v>52</v>
      </c>
      <c r="C35" s="12" t="s">
        <v>47</v>
      </c>
      <c r="D35" s="151">
        <v>11215</v>
      </c>
      <c r="E35" s="17">
        <v>11358.9</v>
      </c>
      <c r="F35" s="17">
        <v>11358.9</v>
      </c>
    </row>
    <row r="36" spans="1:6" ht="15.75" x14ac:dyDescent="0.25">
      <c r="A36" s="19" t="s">
        <v>78</v>
      </c>
      <c r="B36" s="14"/>
      <c r="C36" s="14"/>
      <c r="D36" s="152">
        <f>D9+D14+D16+D20+D24+D28+D30+D32+D34</f>
        <v>60902.3</v>
      </c>
      <c r="E36" s="15">
        <f>E9+E14+E16+E20+E24+E28+E30+E32+E34</f>
        <v>66978</v>
      </c>
      <c r="F36" s="15">
        <f>F9+F14+F16+F20+F24+F28+F30+F32+F34</f>
        <v>65753</v>
      </c>
    </row>
    <row r="39" spans="1:6" x14ac:dyDescent="0.25">
      <c r="D39" s="22"/>
      <c r="E39" s="22"/>
      <c r="F39" s="22"/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workbookViewId="0">
      <selection activeCell="H83" sqref="H83:I179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52" customWidth="1"/>
    <col min="8" max="8" width="12.140625" customWidth="1"/>
    <col min="9" max="9" width="12" customWidth="1"/>
  </cols>
  <sheetData>
    <row r="1" spans="1:9" ht="15.75" x14ac:dyDescent="0.25">
      <c r="A1" s="23"/>
      <c r="B1" s="24"/>
      <c r="C1" s="23"/>
      <c r="D1" s="23"/>
      <c r="E1" s="23"/>
      <c r="F1" s="23"/>
      <c r="G1" s="168"/>
      <c r="H1" s="23" t="s">
        <v>83</v>
      </c>
      <c r="I1" s="23"/>
    </row>
    <row r="2" spans="1:9" ht="15.75" x14ac:dyDescent="0.25">
      <c r="A2" s="23"/>
      <c r="B2" s="24"/>
      <c r="C2" s="23"/>
      <c r="D2" s="23"/>
      <c r="E2" s="23"/>
      <c r="F2" s="23"/>
      <c r="G2" s="199" t="s">
        <v>26</v>
      </c>
      <c r="H2" s="199"/>
      <c r="I2" s="199"/>
    </row>
    <row r="3" spans="1:9" ht="15.75" x14ac:dyDescent="0.25">
      <c r="A3" s="23"/>
      <c r="B3" s="24"/>
      <c r="C3" s="23"/>
      <c r="D3" s="23"/>
      <c r="E3" s="23"/>
      <c r="F3" s="23"/>
      <c r="G3" s="168"/>
      <c r="H3" s="23" t="s">
        <v>27</v>
      </c>
      <c r="I3" s="23"/>
    </row>
    <row r="4" spans="1:9" ht="37.5" customHeight="1" x14ac:dyDescent="0.25">
      <c r="A4" s="200" t="s">
        <v>331</v>
      </c>
      <c r="B4" s="201"/>
      <c r="C4" s="201"/>
      <c r="D4" s="201"/>
      <c r="E4" s="201"/>
      <c r="F4" s="201"/>
      <c r="G4" s="201"/>
      <c r="H4" s="202"/>
      <c r="I4" s="202"/>
    </row>
    <row r="5" spans="1:9" ht="15.75" x14ac:dyDescent="0.25">
      <c r="A5" s="49"/>
      <c r="B5" s="50"/>
      <c r="C5" s="50"/>
      <c r="D5" s="50"/>
      <c r="E5" s="50"/>
      <c r="F5" s="50"/>
      <c r="G5" s="169"/>
      <c r="H5" s="51"/>
      <c r="I5" s="51" t="s">
        <v>125</v>
      </c>
    </row>
    <row r="6" spans="1:9" ht="15" customHeight="1" x14ac:dyDescent="0.25">
      <c r="A6" s="206" t="s">
        <v>38</v>
      </c>
      <c r="B6" s="203" t="s">
        <v>102</v>
      </c>
      <c r="C6" s="207" t="s">
        <v>86</v>
      </c>
      <c r="D6" s="207" t="s">
        <v>219</v>
      </c>
      <c r="E6" s="207" t="s">
        <v>134</v>
      </c>
      <c r="F6" s="207" t="s">
        <v>87</v>
      </c>
      <c r="G6" s="204" t="s">
        <v>100</v>
      </c>
      <c r="H6" s="205" t="s">
        <v>101</v>
      </c>
      <c r="I6" s="205" t="s">
        <v>124</v>
      </c>
    </row>
    <row r="7" spans="1:9" ht="34.5" customHeight="1" x14ac:dyDescent="0.25">
      <c r="A7" s="206"/>
      <c r="B7" s="203"/>
      <c r="C7" s="207"/>
      <c r="D7" s="207"/>
      <c r="E7" s="207"/>
      <c r="F7" s="207"/>
      <c r="G7" s="204"/>
      <c r="H7" s="205"/>
      <c r="I7" s="205"/>
    </row>
    <row r="8" spans="1:9" ht="33.75" customHeight="1" x14ac:dyDescent="0.25">
      <c r="A8" s="63" t="s">
        <v>99</v>
      </c>
      <c r="B8" s="98" t="s">
        <v>103</v>
      </c>
      <c r="C8" s="63"/>
      <c r="D8" s="63"/>
      <c r="E8" s="63"/>
      <c r="F8" s="63"/>
      <c r="G8" s="170">
        <f>G9+G69+G77+G97+G118+G154+G165+G172+G178</f>
        <v>60902.3</v>
      </c>
      <c r="H8" s="89">
        <f>H9+H69+H77+H97+H118+H154+H165+H172+H178</f>
        <v>66977.8</v>
      </c>
      <c r="I8" s="89">
        <f>I9+I69+I77+I97+I118+I154+I165+I172+I178</f>
        <v>65753.399999999994</v>
      </c>
    </row>
    <row r="9" spans="1:9" ht="37.5" customHeight="1" x14ac:dyDescent="0.25">
      <c r="A9" s="99" t="s">
        <v>88</v>
      </c>
      <c r="B9" s="78" t="s">
        <v>103</v>
      </c>
      <c r="C9" s="100" t="s">
        <v>46</v>
      </c>
      <c r="D9" s="100" t="s">
        <v>104</v>
      </c>
      <c r="E9" s="101"/>
      <c r="F9" s="101"/>
      <c r="G9" s="171">
        <f>G10+G15+G28+G32</f>
        <v>14482.4</v>
      </c>
      <c r="H9" s="90">
        <f>H10+H15+H28+H32</f>
        <v>19487.100000000002</v>
      </c>
      <c r="I9" s="90">
        <f>I10+I15+I28+I32</f>
        <v>19007.699999999997</v>
      </c>
    </row>
    <row r="10" spans="1:9" ht="75.75" customHeight="1" x14ac:dyDescent="0.25">
      <c r="A10" s="66" t="s">
        <v>218</v>
      </c>
      <c r="B10" s="77" t="s">
        <v>103</v>
      </c>
      <c r="C10" s="100" t="s">
        <v>46</v>
      </c>
      <c r="D10" s="102" t="s">
        <v>47</v>
      </c>
      <c r="E10" s="103"/>
      <c r="F10" s="103"/>
      <c r="G10" s="172">
        <f>G11</f>
        <v>1694</v>
      </c>
      <c r="H10" s="91">
        <f t="shared" ref="H10:I13" si="0">H11</f>
        <v>1694</v>
      </c>
      <c r="I10" s="91">
        <f t="shared" si="0"/>
        <v>1694</v>
      </c>
    </row>
    <row r="11" spans="1:9" ht="87.75" customHeight="1" x14ac:dyDescent="0.25">
      <c r="A11" s="104" t="s">
        <v>334</v>
      </c>
      <c r="B11" s="77" t="s">
        <v>103</v>
      </c>
      <c r="C11" s="78" t="s">
        <v>46</v>
      </c>
      <c r="D11" s="79" t="s">
        <v>47</v>
      </c>
      <c r="E11" s="26" t="s">
        <v>222</v>
      </c>
      <c r="F11" s="76"/>
      <c r="G11" s="172">
        <f>G12</f>
        <v>1694</v>
      </c>
      <c r="H11" s="91">
        <f t="shared" si="0"/>
        <v>1694</v>
      </c>
      <c r="I11" s="91">
        <f t="shared" si="0"/>
        <v>1694</v>
      </c>
    </row>
    <row r="12" spans="1:9" ht="139.5" customHeight="1" x14ac:dyDescent="0.25">
      <c r="A12" s="105" t="s">
        <v>335</v>
      </c>
      <c r="B12" s="80" t="s">
        <v>103</v>
      </c>
      <c r="C12" s="82" t="s">
        <v>46</v>
      </c>
      <c r="D12" s="83" t="s">
        <v>47</v>
      </c>
      <c r="E12" s="81" t="s">
        <v>223</v>
      </c>
      <c r="F12" s="81"/>
      <c r="G12" s="173">
        <f>G13</f>
        <v>1694</v>
      </c>
      <c r="H12" s="92">
        <f t="shared" si="0"/>
        <v>1694</v>
      </c>
      <c r="I12" s="92">
        <f t="shared" si="0"/>
        <v>1694</v>
      </c>
    </row>
    <row r="13" spans="1:9" ht="134.25" customHeight="1" x14ac:dyDescent="0.25">
      <c r="A13" s="106" t="s">
        <v>220</v>
      </c>
      <c r="B13" s="80" t="s">
        <v>103</v>
      </c>
      <c r="C13" s="82" t="s">
        <v>46</v>
      </c>
      <c r="D13" s="83" t="s">
        <v>47</v>
      </c>
      <c r="E13" s="25" t="s">
        <v>223</v>
      </c>
      <c r="F13" s="25">
        <v>100</v>
      </c>
      <c r="G13" s="174">
        <f>G14</f>
        <v>1694</v>
      </c>
      <c r="H13" s="92">
        <f t="shared" si="0"/>
        <v>1694</v>
      </c>
      <c r="I13" s="92">
        <f t="shared" si="0"/>
        <v>1694</v>
      </c>
    </row>
    <row r="14" spans="1:9" ht="52.5" customHeight="1" x14ac:dyDescent="0.25">
      <c r="A14" s="106" t="s">
        <v>221</v>
      </c>
      <c r="B14" s="80" t="s">
        <v>103</v>
      </c>
      <c r="C14" s="82" t="s">
        <v>46</v>
      </c>
      <c r="D14" s="83" t="s">
        <v>47</v>
      </c>
      <c r="E14" s="25" t="s">
        <v>223</v>
      </c>
      <c r="F14" s="25">
        <v>120</v>
      </c>
      <c r="G14" s="174">
        <v>1694</v>
      </c>
      <c r="H14" s="93">
        <v>1694</v>
      </c>
      <c r="I14" s="93">
        <v>1694</v>
      </c>
    </row>
    <row r="15" spans="1:9" ht="119.25" customHeight="1" x14ac:dyDescent="0.25">
      <c r="A15" s="107" t="s">
        <v>90</v>
      </c>
      <c r="B15" s="108" t="s">
        <v>103</v>
      </c>
      <c r="C15" s="100" t="s">
        <v>46</v>
      </c>
      <c r="D15" s="100" t="s">
        <v>50</v>
      </c>
      <c r="E15" s="109"/>
      <c r="F15" s="109"/>
      <c r="G15" s="143">
        <f>G16+G24</f>
        <v>11974</v>
      </c>
      <c r="H15" s="94">
        <f>H16+H24</f>
        <v>13905.7</v>
      </c>
      <c r="I15" s="143">
        <f>I16+I24</f>
        <v>13891.699999999999</v>
      </c>
    </row>
    <row r="16" spans="1:9" ht="103.5" customHeight="1" x14ac:dyDescent="0.25">
      <c r="A16" s="104" t="s">
        <v>334</v>
      </c>
      <c r="B16" s="82" t="s">
        <v>103</v>
      </c>
      <c r="C16" s="86" t="s">
        <v>46</v>
      </c>
      <c r="D16" s="86" t="s">
        <v>50</v>
      </c>
      <c r="E16" s="110" t="s">
        <v>222</v>
      </c>
      <c r="F16" s="109"/>
      <c r="G16" s="143">
        <f>G17</f>
        <v>11624</v>
      </c>
      <c r="H16" s="94">
        <f t="shared" ref="H16:I16" si="1">H17</f>
        <v>13011.1</v>
      </c>
      <c r="I16" s="94">
        <f t="shared" si="1"/>
        <v>12997.8</v>
      </c>
    </row>
    <row r="17" spans="1:9" ht="123" customHeight="1" x14ac:dyDescent="0.25">
      <c r="A17" s="105" t="s">
        <v>336</v>
      </c>
      <c r="B17" s="80" t="s">
        <v>103</v>
      </c>
      <c r="C17" s="86" t="s">
        <v>46</v>
      </c>
      <c r="D17" s="112" t="s">
        <v>50</v>
      </c>
      <c r="E17" s="105" t="s">
        <v>226</v>
      </c>
      <c r="F17" s="113"/>
      <c r="G17" s="174">
        <f>G18+G20+G22</f>
        <v>11624</v>
      </c>
      <c r="H17" s="92">
        <f t="shared" ref="H17:I17" si="2">H18+H20+H22</f>
        <v>13011.1</v>
      </c>
      <c r="I17" s="92">
        <f t="shared" si="2"/>
        <v>12997.8</v>
      </c>
    </row>
    <row r="18" spans="1:9" ht="95.25" customHeight="1" x14ac:dyDescent="0.25">
      <c r="A18" s="106" t="s">
        <v>127</v>
      </c>
      <c r="B18" s="80" t="s">
        <v>103</v>
      </c>
      <c r="C18" s="86" t="s">
        <v>46</v>
      </c>
      <c r="D18" s="112" t="s">
        <v>50</v>
      </c>
      <c r="E18" s="106" t="s">
        <v>226</v>
      </c>
      <c r="F18" s="64">
        <v>100</v>
      </c>
      <c r="G18" s="174">
        <f>G19</f>
        <v>11424</v>
      </c>
      <c r="H18" s="92">
        <f t="shared" ref="H18:I18" si="3">H19</f>
        <v>12514.6</v>
      </c>
      <c r="I18" s="92">
        <f t="shared" si="3"/>
        <v>12513.5</v>
      </c>
    </row>
    <row r="19" spans="1:9" ht="52.5" customHeight="1" x14ac:dyDescent="0.25">
      <c r="A19" s="106" t="s">
        <v>221</v>
      </c>
      <c r="B19" s="80" t="s">
        <v>103</v>
      </c>
      <c r="C19" s="86" t="s">
        <v>46</v>
      </c>
      <c r="D19" s="112" t="s">
        <v>50</v>
      </c>
      <c r="E19" s="106" t="s">
        <v>226</v>
      </c>
      <c r="F19" s="64">
        <v>120</v>
      </c>
      <c r="G19" s="174">
        <v>11424</v>
      </c>
      <c r="H19" s="95">
        <v>12514.6</v>
      </c>
      <c r="I19" s="92">
        <v>12513.5</v>
      </c>
    </row>
    <row r="20" spans="1:9" ht="65.25" customHeight="1" x14ac:dyDescent="0.25">
      <c r="A20" s="106" t="s">
        <v>128</v>
      </c>
      <c r="B20" s="80" t="s">
        <v>103</v>
      </c>
      <c r="C20" s="86" t="s">
        <v>46</v>
      </c>
      <c r="D20" s="112" t="s">
        <v>50</v>
      </c>
      <c r="E20" s="25" t="s">
        <v>226</v>
      </c>
      <c r="F20" s="64">
        <v>200</v>
      </c>
      <c r="G20" s="174">
        <f>G21</f>
        <v>199</v>
      </c>
      <c r="H20" s="93">
        <f t="shared" ref="H20:I20" si="4">H21</f>
        <v>495</v>
      </c>
      <c r="I20" s="93">
        <f t="shared" si="4"/>
        <v>482.8</v>
      </c>
    </row>
    <row r="21" spans="1:9" ht="47.25" customHeight="1" x14ac:dyDescent="0.25">
      <c r="A21" s="106" t="s">
        <v>224</v>
      </c>
      <c r="B21" s="80" t="s">
        <v>103</v>
      </c>
      <c r="C21" s="86" t="s">
        <v>46</v>
      </c>
      <c r="D21" s="112" t="s">
        <v>50</v>
      </c>
      <c r="E21" s="25" t="s">
        <v>226</v>
      </c>
      <c r="F21" s="64">
        <v>240</v>
      </c>
      <c r="G21" s="174">
        <v>199</v>
      </c>
      <c r="H21" s="95">
        <v>495</v>
      </c>
      <c r="I21" s="92">
        <v>482.8</v>
      </c>
    </row>
    <row r="22" spans="1:9" ht="47.25" customHeight="1" x14ac:dyDescent="0.25">
      <c r="A22" s="106" t="s">
        <v>91</v>
      </c>
      <c r="B22" s="80" t="s">
        <v>103</v>
      </c>
      <c r="C22" s="86" t="s">
        <v>46</v>
      </c>
      <c r="D22" s="112" t="s">
        <v>50</v>
      </c>
      <c r="E22" s="25" t="s">
        <v>226</v>
      </c>
      <c r="F22" s="64">
        <v>800</v>
      </c>
      <c r="G22" s="174">
        <f>G23</f>
        <v>1</v>
      </c>
      <c r="H22" s="92">
        <f t="shared" ref="H22:I22" si="5">H23</f>
        <v>1.5</v>
      </c>
      <c r="I22" s="92">
        <f t="shared" si="5"/>
        <v>1.5</v>
      </c>
    </row>
    <row r="23" spans="1:9" ht="47.25" customHeight="1" x14ac:dyDescent="0.25">
      <c r="A23" s="84" t="s">
        <v>225</v>
      </c>
      <c r="B23" s="114" t="s">
        <v>103</v>
      </c>
      <c r="C23" s="115" t="s">
        <v>46</v>
      </c>
      <c r="D23" s="116" t="s">
        <v>50</v>
      </c>
      <c r="E23" s="84" t="s">
        <v>226</v>
      </c>
      <c r="F23" s="117">
        <v>850</v>
      </c>
      <c r="G23" s="174">
        <v>1</v>
      </c>
      <c r="H23" s="95">
        <v>1.5</v>
      </c>
      <c r="I23" s="92">
        <v>1.5</v>
      </c>
    </row>
    <row r="24" spans="1:9" ht="47.25" customHeight="1" x14ac:dyDescent="0.25">
      <c r="A24" s="104" t="s">
        <v>337</v>
      </c>
      <c r="B24" s="114" t="s">
        <v>103</v>
      </c>
      <c r="C24" s="118" t="s">
        <v>46</v>
      </c>
      <c r="D24" s="118" t="s">
        <v>50</v>
      </c>
      <c r="E24" s="110" t="s">
        <v>227</v>
      </c>
      <c r="F24" s="110"/>
      <c r="G24" s="174">
        <f>G25</f>
        <v>350</v>
      </c>
      <c r="H24" s="92">
        <f t="shared" ref="H24:I25" si="6">H25</f>
        <v>894.6</v>
      </c>
      <c r="I24" s="92">
        <f t="shared" si="6"/>
        <v>893.9</v>
      </c>
    </row>
    <row r="25" spans="1:9" ht="47.25" customHeight="1" x14ac:dyDescent="0.25">
      <c r="A25" s="81" t="s">
        <v>338</v>
      </c>
      <c r="B25" s="114" t="s">
        <v>103</v>
      </c>
      <c r="C25" s="86" t="s">
        <v>46</v>
      </c>
      <c r="D25" s="86" t="s">
        <v>50</v>
      </c>
      <c r="E25" s="113" t="s">
        <v>228</v>
      </c>
      <c r="F25" s="113"/>
      <c r="G25" s="174">
        <f>G26</f>
        <v>350</v>
      </c>
      <c r="H25" s="92">
        <f t="shared" si="6"/>
        <v>894.6</v>
      </c>
      <c r="I25" s="92">
        <f t="shared" si="6"/>
        <v>893.9</v>
      </c>
    </row>
    <row r="26" spans="1:9" ht="47.25" customHeight="1" x14ac:dyDescent="0.25">
      <c r="A26" s="106" t="s">
        <v>128</v>
      </c>
      <c r="B26" s="114" t="s">
        <v>103</v>
      </c>
      <c r="C26" s="86" t="s">
        <v>46</v>
      </c>
      <c r="D26" s="86" t="s">
        <v>50</v>
      </c>
      <c r="E26" s="64" t="s">
        <v>228</v>
      </c>
      <c r="F26" s="64">
        <v>200</v>
      </c>
      <c r="G26" s="174">
        <f>G27</f>
        <v>350</v>
      </c>
      <c r="H26" s="92">
        <f t="shared" ref="H26:I26" si="7">H27</f>
        <v>894.6</v>
      </c>
      <c r="I26" s="92">
        <f t="shared" si="7"/>
        <v>893.9</v>
      </c>
    </row>
    <row r="27" spans="1:9" ht="47.25" customHeight="1" x14ac:dyDescent="0.25">
      <c r="A27" s="106" t="s">
        <v>224</v>
      </c>
      <c r="B27" s="114" t="s">
        <v>103</v>
      </c>
      <c r="C27" s="86" t="s">
        <v>46</v>
      </c>
      <c r="D27" s="86" t="s">
        <v>50</v>
      </c>
      <c r="E27" s="64" t="s">
        <v>228</v>
      </c>
      <c r="F27" s="64">
        <v>240</v>
      </c>
      <c r="G27" s="174">
        <v>350</v>
      </c>
      <c r="H27" s="95">
        <v>894.6</v>
      </c>
      <c r="I27" s="92">
        <v>893.9</v>
      </c>
    </row>
    <row r="28" spans="1:9" ht="84.75" customHeight="1" x14ac:dyDescent="0.25">
      <c r="A28" s="104" t="s">
        <v>122</v>
      </c>
      <c r="B28" s="82" t="s">
        <v>103</v>
      </c>
      <c r="C28" s="100" t="s">
        <v>46</v>
      </c>
      <c r="D28" s="100" t="s">
        <v>123</v>
      </c>
      <c r="E28" s="119"/>
      <c r="F28" s="109"/>
      <c r="G28" s="143">
        <f>G29</f>
        <v>16</v>
      </c>
      <c r="H28" s="94">
        <f t="shared" ref="H28:I29" si="8">H29</f>
        <v>16</v>
      </c>
      <c r="I28" s="94">
        <f t="shared" si="8"/>
        <v>16</v>
      </c>
    </row>
    <row r="29" spans="1:9" ht="102" customHeight="1" x14ac:dyDescent="0.25">
      <c r="A29" s="106" t="s">
        <v>129</v>
      </c>
      <c r="B29" s="82" t="s">
        <v>103</v>
      </c>
      <c r="C29" s="86" t="s">
        <v>46</v>
      </c>
      <c r="D29" s="86" t="s">
        <v>123</v>
      </c>
      <c r="E29" s="86" t="s">
        <v>229</v>
      </c>
      <c r="F29" s="87"/>
      <c r="G29" s="175">
        <f>G30</f>
        <v>16</v>
      </c>
      <c r="H29" s="93">
        <f t="shared" si="8"/>
        <v>16</v>
      </c>
      <c r="I29" s="93">
        <f t="shared" si="8"/>
        <v>16</v>
      </c>
    </row>
    <row r="30" spans="1:9" ht="20.25" customHeight="1" x14ac:dyDescent="0.25">
      <c r="A30" s="106" t="s">
        <v>130</v>
      </c>
      <c r="B30" s="82" t="s">
        <v>103</v>
      </c>
      <c r="C30" s="86" t="s">
        <v>46</v>
      </c>
      <c r="D30" s="86" t="s">
        <v>123</v>
      </c>
      <c r="E30" s="86" t="s">
        <v>229</v>
      </c>
      <c r="F30" s="87">
        <v>500</v>
      </c>
      <c r="G30" s="175">
        <v>16</v>
      </c>
      <c r="H30" s="95">
        <v>16</v>
      </c>
      <c r="I30" s="92">
        <v>16</v>
      </c>
    </row>
    <row r="31" spans="1:9" ht="31.5" customHeight="1" x14ac:dyDescent="0.25">
      <c r="A31" s="106" t="s">
        <v>230</v>
      </c>
      <c r="B31" s="82" t="s">
        <v>103</v>
      </c>
      <c r="C31" s="86" t="s">
        <v>46</v>
      </c>
      <c r="D31" s="86" t="s">
        <v>123</v>
      </c>
      <c r="E31" s="86" t="s">
        <v>229</v>
      </c>
      <c r="F31" s="87">
        <v>540</v>
      </c>
      <c r="G31" s="175">
        <f>G30</f>
        <v>16</v>
      </c>
      <c r="H31" s="93">
        <f t="shared" ref="H31:I31" si="9">H30</f>
        <v>16</v>
      </c>
      <c r="I31" s="93">
        <f t="shared" si="9"/>
        <v>16</v>
      </c>
    </row>
    <row r="32" spans="1:9" ht="33" customHeight="1" x14ac:dyDescent="0.25">
      <c r="A32" s="120" t="s">
        <v>53</v>
      </c>
      <c r="B32" s="82"/>
      <c r="C32" s="121" t="s">
        <v>46</v>
      </c>
      <c r="D32" s="121">
        <v>13</v>
      </c>
      <c r="E32" s="121"/>
      <c r="F32" s="122"/>
      <c r="G32" s="143">
        <f>G33+G40+G64</f>
        <v>798.4</v>
      </c>
      <c r="H32" s="94">
        <f>H33+H40+H64+H58</f>
        <v>3871.4</v>
      </c>
      <c r="I32" s="94">
        <f>I33+I40+I64+I58</f>
        <v>3406</v>
      </c>
    </row>
    <row r="33" spans="1:10" ht="87" customHeight="1" x14ac:dyDescent="0.25">
      <c r="A33" s="26" t="s">
        <v>334</v>
      </c>
      <c r="B33" s="85" t="s">
        <v>103</v>
      </c>
      <c r="C33" s="123" t="s">
        <v>46</v>
      </c>
      <c r="D33" s="123">
        <v>13</v>
      </c>
      <c r="E33" s="110" t="s">
        <v>222</v>
      </c>
      <c r="F33" s="110"/>
      <c r="G33" s="176">
        <f>G34+G38</f>
        <v>110.4</v>
      </c>
      <c r="H33" s="97">
        <f>H34+H37</f>
        <v>401.2</v>
      </c>
      <c r="I33" s="97">
        <f>I34+I37</f>
        <v>399.59999999999997</v>
      </c>
      <c r="J33" s="52"/>
    </row>
    <row r="34" spans="1:10" ht="142.5" customHeight="1" x14ac:dyDescent="0.25">
      <c r="A34" s="105" t="s">
        <v>339</v>
      </c>
      <c r="B34" s="85" t="s">
        <v>103</v>
      </c>
      <c r="C34" s="124" t="s">
        <v>46</v>
      </c>
      <c r="D34" s="124">
        <v>13</v>
      </c>
      <c r="E34" s="113" t="s">
        <v>231</v>
      </c>
      <c r="F34" s="113"/>
      <c r="G34" s="174">
        <f>G35</f>
        <v>110.4</v>
      </c>
      <c r="H34" s="92">
        <f t="shared" ref="H34:I35" si="10">H35</f>
        <v>334.4</v>
      </c>
      <c r="I34" s="92">
        <f t="shared" si="10"/>
        <v>334.4</v>
      </c>
    </row>
    <row r="35" spans="1:10" ht="46.5" customHeight="1" x14ac:dyDescent="0.25">
      <c r="A35" s="106" t="s">
        <v>128</v>
      </c>
      <c r="B35" s="85" t="s">
        <v>103</v>
      </c>
      <c r="C35" s="86" t="s">
        <v>46</v>
      </c>
      <c r="D35" s="86">
        <v>13</v>
      </c>
      <c r="E35" s="64" t="s">
        <v>231</v>
      </c>
      <c r="F35" s="64">
        <v>200</v>
      </c>
      <c r="G35" s="174">
        <f>G36</f>
        <v>110.4</v>
      </c>
      <c r="H35" s="92">
        <f t="shared" si="10"/>
        <v>334.4</v>
      </c>
      <c r="I35" s="92">
        <f t="shared" si="10"/>
        <v>334.4</v>
      </c>
    </row>
    <row r="36" spans="1:10" ht="71.25" customHeight="1" x14ac:dyDescent="0.25">
      <c r="A36" s="25" t="s">
        <v>224</v>
      </c>
      <c r="B36" s="85" t="s">
        <v>103</v>
      </c>
      <c r="C36" s="86" t="s">
        <v>46</v>
      </c>
      <c r="D36" s="86">
        <v>13</v>
      </c>
      <c r="E36" s="64" t="s">
        <v>231</v>
      </c>
      <c r="F36" s="64">
        <v>240</v>
      </c>
      <c r="G36" s="174">
        <v>110.4</v>
      </c>
      <c r="H36" s="93">
        <v>334.4</v>
      </c>
      <c r="I36" s="93">
        <v>334.4</v>
      </c>
    </row>
    <row r="37" spans="1:10" ht="115.5" customHeight="1" x14ac:dyDescent="0.25">
      <c r="A37" s="81" t="s">
        <v>340</v>
      </c>
      <c r="B37" s="85" t="s">
        <v>103</v>
      </c>
      <c r="C37" s="124" t="s">
        <v>46</v>
      </c>
      <c r="D37" s="124">
        <v>13</v>
      </c>
      <c r="E37" s="125" t="s">
        <v>232</v>
      </c>
      <c r="F37" s="113"/>
      <c r="G37" s="174">
        <f>G38</f>
        <v>0</v>
      </c>
      <c r="H37" s="92">
        <f>H38</f>
        <v>66.8</v>
      </c>
      <c r="I37" s="92">
        <f>I38</f>
        <v>65.2</v>
      </c>
    </row>
    <row r="38" spans="1:10" ht="52.5" customHeight="1" x14ac:dyDescent="0.25">
      <c r="A38" s="106" t="s">
        <v>128</v>
      </c>
      <c r="B38" s="85" t="s">
        <v>103</v>
      </c>
      <c r="C38" s="86" t="s">
        <v>46</v>
      </c>
      <c r="D38" s="86">
        <v>13</v>
      </c>
      <c r="E38" s="126" t="s">
        <v>233</v>
      </c>
      <c r="F38" s="64">
        <v>240</v>
      </c>
      <c r="G38" s="174">
        <f>G39</f>
        <v>0</v>
      </c>
      <c r="H38" s="92">
        <f t="shared" ref="H38:I38" si="11">H39</f>
        <v>66.8</v>
      </c>
      <c r="I38" s="92">
        <f t="shared" si="11"/>
        <v>65.2</v>
      </c>
    </row>
    <row r="39" spans="1:10" ht="72" customHeight="1" x14ac:dyDescent="0.25">
      <c r="A39" s="106" t="s">
        <v>224</v>
      </c>
      <c r="B39" s="85" t="s">
        <v>103</v>
      </c>
      <c r="C39" s="86" t="s">
        <v>46</v>
      </c>
      <c r="D39" s="86">
        <v>13</v>
      </c>
      <c r="E39" s="126" t="s">
        <v>233</v>
      </c>
      <c r="F39" s="64">
        <v>244</v>
      </c>
      <c r="G39" s="174"/>
      <c r="H39" s="92">
        <v>66.8</v>
      </c>
      <c r="I39" s="92">
        <v>65.2</v>
      </c>
    </row>
    <row r="40" spans="1:10" ht="117.75" customHeight="1" x14ac:dyDescent="0.25">
      <c r="A40" s="26" t="s">
        <v>337</v>
      </c>
      <c r="B40" s="85" t="s">
        <v>103</v>
      </c>
      <c r="C40" s="123" t="s">
        <v>46</v>
      </c>
      <c r="D40" s="123">
        <v>13</v>
      </c>
      <c r="E40" s="127" t="s">
        <v>235</v>
      </c>
      <c r="F40" s="113"/>
      <c r="G40" s="176">
        <f>G41+G44+G49+G52+G55</f>
        <v>688</v>
      </c>
      <c r="H40" s="97">
        <f>H41+H44+H49+H52+H55</f>
        <v>3156.2000000000003</v>
      </c>
      <c r="I40" s="97">
        <f>I41+I44+I49+I52+I55</f>
        <v>2791.9</v>
      </c>
    </row>
    <row r="41" spans="1:10" ht="189.75" customHeight="1" x14ac:dyDescent="0.25">
      <c r="A41" s="105" t="s">
        <v>341</v>
      </c>
      <c r="B41" s="85" t="s">
        <v>103</v>
      </c>
      <c r="C41" s="124" t="s">
        <v>46</v>
      </c>
      <c r="D41" s="124">
        <v>13</v>
      </c>
      <c r="E41" s="87" t="s">
        <v>236</v>
      </c>
      <c r="F41" s="113"/>
      <c r="G41" s="174">
        <f>G42</f>
        <v>0</v>
      </c>
      <c r="H41" s="92">
        <f t="shared" ref="H41:I42" si="12">H42</f>
        <v>1506.3</v>
      </c>
      <c r="I41" s="92">
        <f t="shared" si="12"/>
        <v>1158.2</v>
      </c>
    </row>
    <row r="42" spans="1:10" ht="57" customHeight="1" x14ac:dyDescent="0.25">
      <c r="A42" s="106" t="s">
        <v>128</v>
      </c>
      <c r="B42" s="85" t="s">
        <v>103</v>
      </c>
      <c r="C42" s="124" t="s">
        <v>46</v>
      </c>
      <c r="D42" s="86">
        <v>13</v>
      </c>
      <c r="E42" s="87" t="s">
        <v>236</v>
      </c>
      <c r="F42" s="64">
        <v>200</v>
      </c>
      <c r="G42" s="174">
        <f>G43</f>
        <v>0</v>
      </c>
      <c r="H42" s="92">
        <f t="shared" si="12"/>
        <v>1506.3</v>
      </c>
      <c r="I42" s="92">
        <f t="shared" si="12"/>
        <v>1158.2</v>
      </c>
    </row>
    <row r="43" spans="1:10" ht="66" customHeight="1" x14ac:dyDescent="0.25">
      <c r="A43" s="25" t="s">
        <v>224</v>
      </c>
      <c r="B43" s="85" t="s">
        <v>103</v>
      </c>
      <c r="C43" s="124" t="s">
        <v>46</v>
      </c>
      <c r="D43" s="86">
        <v>13</v>
      </c>
      <c r="E43" s="87" t="s">
        <v>236</v>
      </c>
      <c r="F43" s="64">
        <v>240</v>
      </c>
      <c r="G43" s="174"/>
      <c r="H43" s="95">
        <v>1506.3</v>
      </c>
      <c r="I43" s="92">
        <v>1158.2</v>
      </c>
    </row>
    <row r="44" spans="1:10" ht="137.25" customHeight="1" x14ac:dyDescent="0.25">
      <c r="A44" s="105" t="s">
        <v>342</v>
      </c>
      <c r="B44" s="85" t="s">
        <v>103</v>
      </c>
      <c r="C44" s="124" t="s">
        <v>46</v>
      </c>
      <c r="D44" s="124">
        <v>13</v>
      </c>
      <c r="E44" s="128" t="s">
        <v>243</v>
      </c>
      <c r="F44" s="113"/>
      <c r="G44" s="174">
        <f>G45</f>
        <v>508</v>
      </c>
      <c r="H44" s="92">
        <f>H45+H47</f>
        <v>1515</v>
      </c>
      <c r="I44" s="92">
        <f>I45+I47</f>
        <v>1498.8</v>
      </c>
    </row>
    <row r="45" spans="1:10" ht="54" customHeight="1" x14ac:dyDescent="0.25">
      <c r="A45" s="106" t="s">
        <v>128</v>
      </c>
      <c r="B45" s="85" t="s">
        <v>103</v>
      </c>
      <c r="C45" s="124" t="s">
        <v>46</v>
      </c>
      <c r="D45" s="86">
        <v>13</v>
      </c>
      <c r="E45" s="87" t="s">
        <v>243</v>
      </c>
      <c r="F45" s="64">
        <v>200</v>
      </c>
      <c r="G45" s="173">
        <f>G46</f>
        <v>508</v>
      </c>
      <c r="H45" s="96">
        <f t="shared" ref="H45:I45" si="13">H46</f>
        <v>1510.5</v>
      </c>
      <c r="I45" s="96">
        <f t="shared" si="13"/>
        <v>1494.3</v>
      </c>
    </row>
    <row r="46" spans="1:10" ht="71.25" customHeight="1" x14ac:dyDescent="0.25">
      <c r="A46" s="25" t="s">
        <v>224</v>
      </c>
      <c r="B46" s="85" t="s">
        <v>103</v>
      </c>
      <c r="C46" s="124" t="s">
        <v>46</v>
      </c>
      <c r="D46" s="86">
        <v>13</v>
      </c>
      <c r="E46" s="87" t="s">
        <v>243</v>
      </c>
      <c r="F46" s="64">
        <v>240</v>
      </c>
      <c r="G46" s="174">
        <v>508</v>
      </c>
      <c r="H46" s="93">
        <v>1510.5</v>
      </c>
      <c r="I46" s="93">
        <v>1494.3</v>
      </c>
    </row>
    <row r="47" spans="1:10" ht="23.25" customHeight="1" x14ac:dyDescent="0.25">
      <c r="A47" s="106" t="s">
        <v>91</v>
      </c>
      <c r="B47" s="85" t="s">
        <v>103</v>
      </c>
      <c r="C47" s="124" t="s">
        <v>46</v>
      </c>
      <c r="D47" s="86">
        <v>13</v>
      </c>
      <c r="E47" s="87" t="s">
        <v>243</v>
      </c>
      <c r="F47" s="64">
        <v>800</v>
      </c>
      <c r="G47" s="174">
        <f>G48</f>
        <v>0</v>
      </c>
      <c r="H47" s="92">
        <f t="shared" ref="H47:I47" si="14">H48</f>
        <v>4.5</v>
      </c>
      <c r="I47" s="92">
        <f t="shared" si="14"/>
        <v>4.5</v>
      </c>
    </row>
    <row r="48" spans="1:10" ht="33.75" customHeight="1" x14ac:dyDescent="0.25">
      <c r="A48" s="25" t="s">
        <v>225</v>
      </c>
      <c r="B48" s="85" t="s">
        <v>103</v>
      </c>
      <c r="C48" s="124" t="s">
        <v>46</v>
      </c>
      <c r="D48" s="86">
        <v>13</v>
      </c>
      <c r="E48" s="87" t="s">
        <v>243</v>
      </c>
      <c r="F48" s="64">
        <v>850</v>
      </c>
      <c r="G48" s="176"/>
      <c r="H48" s="93">
        <v>4.5</v>
      </c>
      <c r="I48" s="93">
        <v>4.5</v>
      </c>
    </row>
    <row r="49" spans="1:9" ht="58.5" customHeight="1" x14ac:dyDescent="0.25">
      <c r="A49" s="105" t="s">
        <v>237</v>
      </c>
      <c r="B49" s="85" t="s">
        <v>103</v>
      </c>
      <c r="C49" s="124" t="s">
        <v>46</v>
      </c>
      <c r="D49" s="124">
        <v>13</v>
      </c>
      <c r="E49" s="128" t="s">
        <v>244</v>
      </c>
      <c r="F49" s="113"/>
      <c r="G49" s="174">
        <f>G50</f>
        <v>180</v>
      </c>
      <c r="H49" s="92">
        <f t="shared" ref="H49:I50" si="15">H50</f>
        <v>62.9</v>
      </c>
      <c r="I49" s="92">
        <f t="shared" si="15"/>
        <v>62.9</v>
      </c>
    </row>
    <row r="50" spans="1:9" ht="52.5" customHeight="1" x14ac:dyDescent="0.25">
      <c r="A50" s="106" t="s">
        <v>128</v>
      </c>
      <c r="B50" s="85" t="s">
        <v>103</v>
      </c>
      <c r="C50" s="124" t="s">
        <v>46</v>
      </c>
      <c r="D50" s="86">
        <v>13</v>
      </c>
      <c r="E50" s="87" t="s">
        <v>245</v>
      </c>
      <c r="F50" s="64">
        <v>200</v>
      </c>
      <c r="G50" s="174">
        <f>G51</f>
        <v>180</v>
      </c>
      <c r="H50" s="92">
        <f t="shared" si="15"/>
        <v>62.9</v>
      </c>
      <c r="I50" s="92">
        <f t="shared" si="15"/>
        <v>62.9</v>
      </c>
    </row>
    <row r="51" spans="1:9" ht="71.25" customHeight="1" x14ac:dyDescent="0.25">
      <c r="A51" s="106" t="s">
        <v>224</v>
      </c>
      <c r="B51" s="85" t="s">
        <v>103</v>
      </c>
      <c r="C51" s="86" t="s">
        <v>46</v>
      </c>
      <c r="D51" s="86">
        <v>13</v>
      </c>
      <c r="E51" s="87" t="s">
        <v>245</v>
      </c>
      <c r="F51" s="64">
        <v>240</v>
      </c>
      <c r="G51" s="174">
        <v>180</v>
      </c>
      <c r="H51" s="93">
        <v>62.9</v>
      </c>
      <c r="I51" s="93">
        <v>62.9</v>
      </c>
    </row>
    <row r="52" spans="1:9" ht="69.75" customHeight="1" x14ac:dyDescent="0.25">
      <c r="A52" s="105" t="s">
        <v>238</v>
      </c>
      <c r="B52" s="85" t="s">
        <v>103</v>
      </c>
      <c r="C52" s="124" t="s">
        <v>46</v>
      </c>
      <c r="D52" s="124">
        <v>13</v>
      </c>
      <c r="E52" s="128" t="s">
        <v>246</v>
      </c>
      <c r="F52" s="113"/>
      <c r="G52" s="174">
        <f>G53</f>
        <v>0</v>
      </c>
      <c r="H52" s="92">
        <f t="shared" ref="H52:I53" si="16">H53</f>
        <v>56</v>
      </c>
      <c r="I52" s="92">
        <f t="shared" si="16"/>
        <v>56</v>
      </c>
    </row>
    <row r="53" spans="1:9" ht="54.75" customHeight="1" x14ac:dyDescent="0.25">
      <c r="A53" s="106" t="s">
        <v>128</v>
      </c>
      <c r="B53" s="85" t="s">
        <v>103</v>
      </c>
      <c r="C53" s="124" t="s">
        <v>46</v>
      </c>
      <c r="D53" s="86">
        <v>13</v>
      </c>
      <c r="E53" s="87" t="s">
        <v>247</v>
      </c>
      <c r="F53" s="64">
        <v>200</v>
      </c>
      <c r="G53" s="174">
        <f>G54</f>
        <v>0</v>
      </c>
      <c r="H53" s="92">
        <f t="shared" si="16"/>
        <v>56</v>
      </c>
      <c r="I53" s="92">
        <f t="shared" si="16"/>
        <v>56</v>
      </c>
    </row>
    <row r="54" spans="1:9" ht="66.75" customHeight="1" x14ac:dyDescent="0.25">
      <c r="A54" s="106" t="s">
        <v>224</v>
      </c>
      <c r="B54" s="85" t="s">
        <v>103</v>
      </c>
      <c r="C54" s="124" t="s">
        <v>46</v>
      </c>
      <c r="D54" s="86">
        <v>13</v>
      </c>
      <c r="E54" s="87" t="s">
        <v>247</v>
      </c>
      <c r="F54" s="64">
        <v>240</v>
      </c>
      <c r="G54" s="176"/>
      <c r="H54" s="93">
        <v>56</v>
      </c>
      <c r="I54" s="93">
        <v>56</v>
      </c>
    </row>
    <row r="55" spans="1:9" ht="51.75" customHeight="1" x14ac:dyDescent="0.25">
      <c r="A55" s="105" t="s">
        <v>239</v>
      </c>
      <c r="B55" s="85" t="s">
        <v>103</v>
      </c>
      <c r="C55" s="124" t="s">
        <v>46</v>
      </c>
      <c r="D55" s="124">
        <v>13</v>
      </c>
      <c r="E55" s="128" t="s">
        <v>248</v>
      </c>
      <c r="F55" s="113"/>
      <c r="G55" s="174">
        <f>G56</f>
        <v>0</v>
      </c>
      <c r="H55" s="92">
        <f t="shared" ref="H55:I56" si="17">H56</f>
        <v>16</v>
      </c>
      <c r="I55" s="92">
        <f t="shared" si="17"/>
        <v>16</v>
      </c>
    </row>
    <row r="56" spans="1:9" ht="58.5" customHeight="1" x14ac:dyDescent="0.25">
      <c r="A56" s="106" t="s">
        <v>128</v>
      </c>
      <c r="B56" s="85" t="s">
        <v>103</v>
      </c>
      <c r="C56" s="124" t="s">
        <v>46</v>
      </c>
      <c r="D56" s="86">
        <v>13</v>
      </c>
      <c r="E56" s="87" t="s">
        <v>248</v>
      </c>
      <c r="F56" s="64">
        <v>200</v>
      </c>
      <c r="G56" s="174">
        <f>G57</f>
        <v>0</v>
      </c>
      <c r="H56" s="92">
        <f t="shared" si="17"/>
        <v>16</v>
      </c>
      <c r="I56" s="92">
        <f t="shared" si="17"/>
        <v>16</v>
      </c>
    </row>
    <row r="57" spans="1:9" ht="68.25" customHeight="1" x14ac:dyDescent="0.25">
      <c r="A57" s="106" t="s">
        <v>224</v>
      </c>
      <c r="B57" s="85" t="s">
        <v>103</v>
      </c>
      <c r="C57" s="124" t="s">
        <v>46</v>
      </c>
      <c r="D57" s="86">
        <v>13</v>
      </c>
      <c r="E57" s="87" t="s">
        <v>248</v>
      </c>
      <c r="F57" s="64">
        <v>240</v>
      </c>
      <c r="G57" s="176"/>
      <c r="H57" s="95">
        <v>16</v>
      </c>
      <c r="I57" s="92">
        <v>16</v>
      </c>
    </row>
    <row r="58" spans="1:9" s="53" customFormat="1" ht="85.5" customHeight="1" x14ac:dyDescent="0.25">
      <c r="A58" s="104" t="s">
        <v>343</v>
      </c>
      <c r="B58" s="130" t="s">
        <v>103</v>
      </c>
      <c r="C58" s="124" t="s">
        <v>46</v>
      </c>
      <c r="D58" s="123"/>
      <c r="E58" s="127"/>
      <c r="F58" s="110"/>
      <c r="G58" s="176">
        <f>G59</f>
        <v>0</v>
      </c>
      <c r="H58" s="97">
        <f t="shared" ref="H58:I60" si="18">H59</f>
        <v>110</v>
      </c>
      <c r="I58" s="97">
        <f t="shared" si="18"/>
        <v>110</v>
      </c>
    </row>
    <row r="59" spans="1:9" ht="45.75" customHeight="1" x14ac:dyDescent="0.25">
      <c r="A59" s="105" t="s">
        <v>240</v>
      </c>
      <c r="B59" s="131" t="s">
        <v>103</v>
      </c>
      <c r="C59" s="124" t="s">
        <v>46</v>
      </c>
      <c r="D59" s="124">
        <v>13</v>
      </c>
      <c r="E59" s="128" t="s">
        <v>251</v>
      </c>
      <c r="F59" s="113"/>
      <c r="G59" s="173">
        <f>G60</f>
        <v>0</v>
      </c>
      <c r="H59" s="96">
        <f>H60+H62</f>
        <v>110</v>
      </c>
      <c r="I59" s="96">
        <f>I60+I62</f>
        <v>110</v>
      </c>
    </row>
    <row r="60" spans="1:9" ht="58.5" customHeight="1" x14ac:dyDescent="0.25">
      <c r="A60" s="106" t="s">
        <v>128</v>
      </c>
      <c r="B60" s="85" t="s">
        <v>103</v>
      </c>
      <c r="C60" s="124" t="s">
        <v>46</v>
      </c>
      <c r="D60" s="86">
        <v>13</v>
      </c>
      <c r="E60" s="87" t="s">
        <v>249</v>
      </c>
      <c r="F60" s="64">
        <v>200</v>
      </c>
      <c r="G60" s="174">
        <f>G61</f>
        <v>0</v>
      </c>
      <c r="H60" s="92">
        <f t="shared" si="18"/>
        <v>61</v>
      </c>
      <c r="I60" s="92">
        <f t="shared" si="18"/>
        <v>61</v>
      </c>
    </row>
    <row r="61" spans="1:9" ht="60.75" customHeight="1" x14ac:dyDescent="0.25">
      <c r="A61" s="106" t="s">
        <v>224</v>
      </c>
      <c r="B61" s="85" t="s">
        <v>103</v>
      </c>
      <c r="C61" s="124" t="s">
        <v>46</v>
      </c>
      <c r="D61" s="86">
        <v>13</v>
      </c>
      <c r="E61" s="87" t="s">
        <v>250</v>
      </c>
      <c r="F61" s="64">
        <v>240</v>
      </c>
      <c r="G61" s="176"/>
      <c r="H61" s="95">
        <v>61</v>
      </c>
      <c r="I61" s="92">
        <v>61</v>
      </c>
    </row>
    <row r="62" spans="1:9" ht="27" customHeight="1" x14ac:dyDescent="0.25">
      <c r="A62" s="106" t="s">
        <v>91</v>
      </c>
      <c r="B62" s="85" t="s">
        <v>103</v>
      </c>
      <c r="C62" s="124" t="s">
        <v>46</v>
      </c>
      <c r="D62" s="86">
        <v>13</v>
      </c>
      <c r="E62" s="87" t="s">
        <v>251</v>
      </c>
      <c r="F62" s="64">
        <v>800</v>
      </c>
      <c r="G62" s="174">
        <f>G63</f>
        <v>0</v>
      </c>
      <c r="H62" s="92">
        <f t="shared" ref="H62:I62" si="19">H63</f>
        <v>49</v>
      </c>
      <c r="I62" s="92">
        <f t="shared" si="19"/>
        <v>49</v>
      </c>
    </row>
    <row r="63" spans="1:9" ht="100.5" customHeight="1" x14ac:dyDescent="0.25">
      <c r="A63" s="106" t="s">
        <v>241</v>
      </c>
      <c r="B63" s="85" t="s">
        <v>103</v>
      </c>
      <c r="C63" s="124" t="s">
        <v>46</v>
      </c>
      <c r="D63" s="86">
        <v>13</v>
      </c>
      <c r="E63" s="87" t="s">
        <v>251</v>
      </c>
      <c r="F63" s="64">
        <v>810</v>
      </c>
      <c r="G63" s="174"/>
      <c r="H63" s="93">
        <v>49</v>
      </c>
      <c r="I63" s="93">
        <v>49</v>
      </c>
    </row>
    <row r="64" spans="1:9" ht="50.25" customHeight="1" x14ac:dyDescent="0.25">
      <c r="A64" s="104" t="s">
        <v>242</v>
      </c>
      <c r="B64" s="130" t="s">
        <v>103</v>
      </c>
      <c r="C64" s="123" t="s">
        <v>46</v>
      </c>
      <c r="D64" s="123">
        <v>13</v>
      </c>
      <c r="E64" s="127" t="s">
        <v>252</v>
      </c>
      <c r="F64" s="110"/>
      <c r="G64" s="176">
        <f>G65</f>
        <v>0</v>
      </c>
      <c r="H64" s="97">
        <f>H65+H67</f>
        <v>204</v>
      </c>
      <c r="I64" s="97">
        <f>I65+I67</f>
        <v>104.5</v>
      </c>
    </row>
    <row r="65" spans="1:9" ht="57" customHeight="1" x14ac:dyDescent="0.25">
      <c r="A65" s="106" t="s">
        <v>128</v>
      </c>
      <c r="B65" s="85" t="s">
        <v>103</v>
      </c>
      <c r="C65" s="124" t="s">
        <v>46</v>
      </c>
      <c r="D65" s="86">
        <v>13</v>
      </c>
      <c r="E65" s="87" t="s">
        <v>252</v>
      </c>
      <c r="F65" s="64">
        <v>200</v>
      </c>
      <c r="G65" s="174">
        <f>G66</f>
        <v>0</v>
      </c>
      <c r="H65" s="92">
        <f t="shared" ref="H65:I65" si="20">H66</f>
        <v>99.5</v>
      </c>
      <c r="I65" s="92">
        <f t="shared" si="20"/>
        <v>0</v>
      </c>
    </row>
    <row r="66" spans="1:9" ht="66" customHeight="1" x14ac:dyDescent="0.25">
      <c r="A66" s="106" t="s">
        <v>224</v>
      </c>
      <c r="B66" s="85" t="s">
        <v>103</v>
      </c>
      <c r="C66" s="124" t="s">
        <v>46</v>
      </c>
      <c r="D66" s="86">
        <v>13</v>
      </c>
      <c r="E66" s="87" t="s">
        <v>252</v>
      </c>
      <c r="F66" s="64">
        <v>240</v>
      </c>
      <c r="G66" s="174"/>
      <c r="H66" s="92">
        <v>99.5</v>
      </c>
      <c r="I66" s="92"/>
    </row>
    <row r="67" spans="1:9" ht="30" customHeight="1" x14ac:dyDescent="0.25">
      <c r="A67" s="106" t="s">
        <v>91</v>
      </c>
      <c r="B67" s="85" t="s">
        <v>103</v>
      </c>
      <c r="C67" s="124" t="s">
        <v>46</v>
      </c>
      <c r="D67" s="86">
        <v>13</v>
      </c>
      <c r="E67" s="132" t="s">
        <v>253</v>
      </c>
      <c r="F67" s="64">
        <v>800</v>
      </c>
      <c r="G67" s="174">
        <f>G68</f>
        <v>0</v>
      </c>
      <c r="H67" s="92">
        <f t="shared" ref="H67:I67" si="21">H68</f>
        <v>104.5</v>
      </c>
      <c r="I67" s="92">
        <f t="shared" si="21"/>
        <v>104.5</v>
      </c>
    </row>
    <row r="68" spans="1:9" ht="25.5" customHeight="1" x14ac:dyDescent="0.25">
      <c r="A68" s="25" t="s">
        <v>234</v>
      </c>
      <c r="B68" s="85" t="s">
        <v>103</v>
      </c>
      <c r="C68" s="124" t="s">
        <v>46</v>
      </c>
      <c r="D68" s="86">
        <v>13</v>
      </c>
      <c r="E68" s="132" t="s">
        <v>253</v>
      </c>
      <c r="F68" s="64">
        <v>830</v>
      </c>
      <c r="G68" s="174"/>
      <c r="H68" s="92">
        <v>104.5</v>
      </c>
      <c r="I68" s="92">
        <v>104.5</v>
      </c>
    </row>
    <row r="69" spans="1:9" ht="30" customHeight="1" x14ac:dyDescent="0.25">
      <c r="A69" s="134" t="s">
        <v>79</v>
      </c>
      <c r="B69" s="133" t="s">
        <v>103</v>
      </c>
      <c r="C69" s="100" t="s">
        <v>47</v>
      </c>
      <c r="D69" s="100" t="s">
        <v>104</v>
      </c>
      <c r="E69" s="101"/>
      <c r="F69" s="135"/>
      <c r="G69" s="172">
        <f>G70</f>
        <v>2111</v>
      </c>
      <c r="H69" s="91">
        <f t="shared" ref="H69:I69" si="22">H70</f>
        <v>2111</v>
      </c>
      <c r="I69" s="91">
        <f t="shared" si="22"/>
        <v>1877.6000000000001</v>
      </c>
    </row>
    <row r="70" spans="1:9" ht="40.5" customHeight="1" x14ac:dyDescent="0.25">
      <c r="A70" s="136" t="s">
        <v>92</v>
      </c>
      <c r="B70" s="133" t="s">
        <v>103</v>
      </c>
      <c r="C70" s="100" t="s">
        <v>47</v>
      </c>
      <c r="D70" s="100" t="s">
        <v>48</v>
      </c>
      <c r="E70" s="101"/>
      <c r="F70" s="135"/>
      <c r="G70" s="171">
        <f>G71</f>
        <v>2111</v>
      </c>
      <c r="H70" s="90">
        <f>H71</f>
        <v>2111</v>
      </c>
      <c r="I70" s="90">
        <f>I71</f>
        <v>1877.6000000000001</v>
      </c>
    </row>
    <row r="71" spans="1:9" ht="84" customHeight="1" x14ac:dyDescent="0.25">
      <c r="A71" s="104" t="s">
        <v>254</v>
      </c>
      <c r="B71" s="133" t="s">
        <v>103</v>
      </c>
      <c r="C71" s="123" t="s">
        <v>47</v>
      </c>
      <c r="D71" s="123" t="s">
        <v>48</v>
      </c>
      <c r="E71" s="127" t="s">
        <v>278</v>
      </c>
      <c r="F71" s="110"/>
      <c r="G71" s="171">
        <f>G72</f>
        <v>2111</v>
      </c>
      <c r="H71" s="90">
        <f>H72</f>
        <v>2111</v>
      </c>
      <c r="I71" s="90">
        <f>I72</f>
        <v>1877.6000000000001</v>
      </c>
    </row>
    <row r="72" spans="1:9" ht="165" customHeight="1" x14ac:dyDescent="0.25">
      <c r="A72" s="105" t="s">
        <v>344</v>
      </c>
      <c r="B72" s="133" t="s">
        <v>103</v>
      </c>
      <c r="C72" s="124" t="s">
        <v>47</v>
      </c>
      <c r="D72" s="124" t="s">
        <v>48</v>
      </c>
      <c r="E72" s="128" t="s">
        <v>279</v>
      </c>
      <c r="F72" s="113"/>
      <c r="G72" s="171">
        <f>G73+G75</f>
        <v>2111</v>
      </c>
      <c r="H72" s="90">
        <f>H73+H75</f>
        <v>2111</v>
      </c>
      <c r="I72" s="90">
        <f>I73+I75</f>
        <v>1877.6000000000001</v>
      </c>
    </row>
    <row r="73" spans="1:9" ht="129.75" customHeight="1" x14ac:dyDescent="0.25">
      <c r="A73" s="106" t="s">
        <v>127</v>
      </c>
      <c r="B73" s="133" t="s">
        <v>103</v>
      </c>
      <c r="C73" s="86" t="s">
        <v>47</v>
      </c>
      <c r="D73" s="86" t="s">
        <v>48</v>
      </c>
      <c r="E73" s="87" t="s">
        <v>279</v>
      </c>
      <c r="F73" s="64">
        <v>100</v>
      </c>
      <c r="G73" s="174">
        <f>G74</f>
        <v>2033</v>
      </c>
      <c r="H73" s="92">
        <f t="shared" ref="H73:I73" si="23">H74</f>
        <v>1945.6</v>
      </c>
      <c r="I73" s="92">
        <f t="shared" si="23"/>
        <v>1712.2</v>
      </c>
    </row>
    <row r="74" spans="1:9" ht="57" customHeight="1" x14ac:dyDescent="0.25">
      <c r="A74" s="106" t="s">
        <v>221</v>
      </c>
      <c r="B74" s="133" t="s">
        <v>103</v>
      </c>
      <c r="C74" s="86" t="s">
        <v>47</v>
      </c>
      <c r="D74" s="86" t="s">
        <v>48</v>
      </c>
      <c r="E74" s="87" t="s">
        <v>279</v>
      </c>
      <c r="F74" s="64">
        <v>120</v>
      </c>
      <c r="G74" s="174">
        <v>2033</v>
      </c>
      <c r="H74" s="93">
        <v>1945.6</v>
      </c>
      <c r="I74" s="93">
        <v>1712.2</v>
      </c>
    </row>
    <row r="75" spans="1:9" ht="62.25" customHeight="1" x14ac:dyDescent="0.25">
      <c r="A75" s="106" t="s">
        <v>128</v>
      </c>
      <c r="B75" s="133" t="s">
        <v>103</v>
      </c>
      <c r="C75" s="86" t="s">
        <v>47</v>
      </c>
      <c r="D75" s="86" t="s">
        <v>48</v>
      </c>
      <c r="E75" s="87" t="s">
        <v>279</v>
      </c>
      <c r="F75" s="64">
        <v>200</v>
      </c>
      <c r="G75" s="175">
        <f>G76</f>
        <v>78</v>
      </c>
      <c r="H75" s="93">
        <f>H76</f>
        <v>165.4</v>
      </c>
      <c r="I75" s="93">
        <f>I76</f>
        <v>165.4</v>
      </c>
    </row>
    <row r="76" spans="1:9" ht="66.75" customHeight="1" x14ac:dyDescent="0.25">
      <c r="A76" s="106" t="s">
        <v>224</v>
      </c>
      <c r="B76" s="133" t="s">
        <v>103</v>
      </c>
      <c r="C76" s="86" t="s">
        <v>47</v>
      </c>
      <c r="D76" s="86" t="s">
        <v>48</v>
      </c>
      <c r="E76" s="87" t="s">
        <v>279</v>
      </c>
      <c r="F76" s="64">
        <v>240</v>
      </c>
      <c r="G76" s="174">
        <v>78</v>
      </c>
      <c r="H76" s="93">
        <v>165.4</v>
      </c>
      <c r="I76" s="93">
        <v>165.4</v>
      </c>
    </row>
    <row r="77" spans="1:9" ht="30" customHeight="1" x14ac:dyDescent="0.25">
      <c r="A77" s="66" t="s">
        <v>93</v>
      </c>
      <c r="B77" s="133" t="s">
        <v>103</v>
      </c>
      <c r="C77" s="100" t="s">
        <v>48</v>
      </c>
      <c r="D77" s="100" t="s">
        <v>104</v>
      </c>
      <c r="E77" s="101"/>
      <c r="F77" s="135"/>
      <c r="G77" s="172">
        <f>G78+G82+G90</f>
        <v>2617</v>
      </c>
      <c r="H77" s="91">
        <f>H78+H82+H90</f>
        <v>937.5</v>
      </c>
      <c r="I77" s="91">
        <f>I78+I82+I90</f>
        <v>919.59999999999991</v>
      </c>
    </row>
    <row r="78" spans="1:9" ht="85.5" customHeight="1" x14ac:dyDescent="0.25">
      <c r="A78" s="104" t="s">
        <v>56</v>
      </c>
      <c r="B78" s="133" t="s">
        <v>103</v>
      </c>
      <c r="C78" s="123" t="s">
        <v>48</v>
      </c>
      <c r="D78" s="123" t="s">
        <v>57</v>
      </c>
      <c r="E78" s="127"/>
      <c r="F78" s="110"/>
      <c r="G78" s="176">
        <f>G79</f>
        <v>48</v>
      </c>
      <c r="H78" s="97">
        <f t="shared" ref="H78:I80" si="24">H79</f>
        <v>18.5</v>
      </c>
      <c r="I78" s="97">
        <f t="shared" si="24"/>
        <v>17.899999999999999</v>
      </c>
    </row>
    <row r="79" spans="1:9" ht="69" customHeight="1" x14ac:dyDescent="0.25">
      <c r="A79" s="105" t="s">
        <v>255</v>
      </c>
      <c r="B79" s="133" t="s">
        <v>103</v>
      </c>
      <c r="C79" s="86" t="s">
        <v>48</v>
      </c>
      <c r="D79" s="86" t="s">
        <v>57</v>
      </c>
      <c r="E79" s="128">
        <v>400170310</v>
      </c>
      <c r="F79" s="64"/>
      <c r="G79" s="173">
        <f>G80</f>
        <v>48</v>
      </c>
      <c r="H79" s="96">
        <f t="shared" si="24"/>
        <v>18.5</v>
      </c>
      <c r="I79" s="96">
        <f t="shared" si="24"/>
        <v>17.899999999999999</v>
      </c>
    </row>
    <row r="80" spans="1:9" ht="58.5" customHeight="1" x14ac:dyDescent="0.25">
      <c r="A80" s="106" t="s">
        <v>128</v>
      </c>
      <c r="B80" s="133" t="s">
        <v>103</v>
      </c>
      <c r="C80" s="86" t="s">
        <v>48</v>
      </c>
      <c r="D80" s="86" t="s">
        <v>57</v>
      </c>
      <c r="E80" s="87">
        <v>400170310</v>
      </c>
      <c r="F80" s="64">
        <v>200</v>
      </c>
      <c r="G80" s="174">
        <f>G81</f>
        <v>48</v>
      </c>
      <c r="H80" s="92">
        <f t="shared" si="24"/>
        <v>18.5</v>
      </c>
      <c r="I80" s="92">
        <f t="shared" si="24"/>
        <v>17.899999999999999</v>
      </c>
    </row>
    <row r="81" spans="1:9" ht="59.25" customHeight="1" x14ac:dyDescent="0.25">
      <c r="A81" s="106" t="s">
        <v>224</v>
      </c>
      <c r="B81" s="133" t="s">
        <v>103</v>
      </c>
      <c r="C81" s="86" t="s">
        <v>48</v>
      </c>
      <c r="D81" s="86" t="s">
        <v>57</v>
      </c>
      <c r="E81" s="87">
        <v>400170310</v>
      </c>
      <c r="F81" s="64">
        <v>240</v>
      </c>
      <c r="G81" s="174">
        <v>48</v>
      </c>
      <c r="H81" s="93">
        <v>18.5</v>
      </c>
      <c r="I81" s="93">
        <v>17.899999999999999</v>
      </c>
    </row>
    <row r="82" spans="1:9" ht="30" customHeight="1" x14ac:dyDescent="0.25">
      <c r="A82" s="104" t="s">
        <v>85</v>
      </c>
      <c r="B82" s="133" t="s">
        <v>103</v>
      </c>
      <c r="C82" s="123" t="s">
        <v>48</v>
      </c>
      <c r="D82" s="123">
        <v>10</v>
      </c>
      <c r="E82" s="127"/>
      <c r="F82" s="110"/>
      <c r="G82" s="172">
        <f>G83</f>
        <v>2052</v>
      </c>
      <c r="H82" s="91">
        <f t="shared" ref="H82:I82" si="25">H83</f>
        <v>497</v>
      </c>
      <c r="I82" s="91">
        <f t="shared" si="25"/>
        <v>491.09999999999997</v>
      </c>
    </row>
    <row r="83" spans="1:9" ht="87" customHeight="1" x14ac:dyDescent="0.25">
      <c r="A83" s="104" t="s">
        <v>345</v>
      </c>
      <c r="B83" s="133" t="s">
        <v>103</v>
      </c>
      <c r="C83" s="123" t="s">
        <v>48</v>
      </c>
      <c r="D83" s="123">
        <v>10</v>
      </c>
      <c r="E83" s="127" t="s">
        <v>280</v>
      </c>
      <c r="F83" s="104"/>
      <c r="G83" s="172">
        <f>G84+G87</f>
        <v>2052</v>
      </c>
      <c r="H83" s="172">
        <f t="shared" ref="H83:I83" si="26">H84+H87</f>
        <v>497</v>
      </c>
      <c r="I83" s="172">
        <f t="shared" si="26"/>
        <v>491.09999999999997</v>
      </c>
    </row>
    <row r="84" spans="1:9" ht="54.75" customHeight="1" x14ac:dyDescent="0.25">
      <c r="A84" s="105" t="s">
        <v>257</v>
      </c>
      <c r="B84" s="133" t="s">
        <v>103</v>
      </c>
      <c r="C84" s="86" t="s">
        <v>48</v>
      </c>
      <c r="D84" s="124">
        <v>10</v>
      </c>
      <c r="E84" s="128" t="s">
        <v>281</v>
      </c>
      <c r="F84" s="105"/>
      <c r="G84" s="173">
        <f t="shared" ref="G84:I85" si="27">G85</f>
        <v>1484</v>
      </c>
      <c r="H84" s="173">
        <f t="shared" si="27"/>
        <v>12.5</v>
      </c>
      <c r="I84" s="173">
        <f t="shared" si="27"/>
        <v>12.4</v>
      </c>
    </row>
    <row r="85" spans="1:9" ht="56.25" customHeight="1" x14ac:dyDescent="0.25">
      <c r="A85" s="106" t="s">
        <v>128</v>
      </c>
      <c r="B85" s="133" t="s">
        <v>103</v>
      </c>
      <c r="C85" s="86" t="s">
        <v>48</v>
      </c>
      <c r="D85" s="86">
        <v>10</v>
      </c>
      <c r="E85" s="87" t="s">
        <v>281</v>
      </c>
      <c r="F85" s="64">
        <v>200</v>
      </c>
      <c r="G85" s="174">
        <f t="shared" si="27"/>
        <v>1484</v>
      </c>
      <c r="H85" s="174">
        <f t="shared" si="27"/>
        <v>12.5</v>
      </c>
      <c r="I85" s="174">
        <f t="shared" si="27"/>
        <v>12.4</v>
      </c>
    </row>
    <row r="86" spans="1:9" ht="66" customHeight="1" x14ac:dyDescent="0.25">
      <c r="A86" s="106" t="s">
        <v>224</v>
      </c>
      <c r="B86" s="133" t="s">
        <v>103</v>
      </c>
      <c r="C86" s="86" t="s">
        <v>48</v>
      </c>
      <c r="D86" s="86">
        <v>10</v>
      </c>
      <c r="E86" s="87" t="s">
        <v>281</v>
      </c>
      <c r="F86" s="64">
        <v>240</v>
      </c>
      <c r="G86" s="174">
        <v>1484</v>
      </c>
      <c r="H86" s="175">
        <v>12.5</v>
      </c>
      <c r="I86" s="175">
        <v>12.4</v>
      </c>
    </row>
    <row r="87" spans="1:9" ht="54" customHeight="1" x14ac:dyDescent="0.25">
      <c r="A87" s="105" t="s">
        <v>256</v>
      </c>
      <c r="B87" s="133" t="s">
        <v>103</v>
      </c>
      <c r="C87" s="124" t="s">
        <v>48</v>
      </c>
      <c r="D87" s="124">
        <v>10</v>
      </c>
      <c r="E87" s="128" t="s">
        <v>352</v>
      </c>
      <c r="F87" s="105"/>
      <c r="G87" s="173">
        <f t="shared" ref="G87:I88" si="28">G88</f>
        <v>568</v>
      </c>
      <c r="H87" s="173">
        <f t="shared" si="28"/>
        <v>484.5</v>
      </c>
      <c r="I87" s="173">
        <f t="shared" si="28"/>
        <v>478.7</v>
      </c>
    </row>
    <row r="88" spans="1:9" ht="54" customHeight="1" x14ac:dyDescent="0.25">
      <c r="A88" s="106" t="s">
        <v>128</v>
      </c>
      <c r="B88" s="133" t="s">
        <v>103</v>
      </c>
      <c r="C88" s="86" t="s">
        <v>48</v>
      </c>
      <c r="D88" s="86">
        <v>10</v>
      </c>
      <c r="E88" s="87" t="s">
        <v>353</v>
      </c>
      <c r="F88" s="64">
        <v>200</v>
      </c>
      <c r="G88" s="174">
        <f>G89</f>
        <v>568</v>
      </c>
      <c r="H88" s="174">
        <f t="shared" si="28"/>
        <v>484.5</v>
      </c>
      <c r="I88" s="174">
        <f t="shared" si="28"/>
        <v>478.7</v>
      </c>
    </row>
    <row r="89" spans="1:9" ht="70.5" customHeight="1" x14ac:dyDescent="0.25">
      <c r="A89" s="106" t="s">
        <v>224</v>
      </c>
      <c r="B89" s="133" t="s">
        <v>103</v>
      </c>
      <c r="C89" s="86" t="s">
        <v>48</v>
      </c>
      <c r="D89" s="86">
        <v>10</v>
      </c>
      <c r="E89" s="87" t="s">
        <v>353</v>
      </c>
      <c r="F89" s="64">
        <v>240</v>
      </c>
      <c r="G89" s="174">
        <v>568</v>
      </c>
      <c r="H89" s="175">
        <v>484.5</v>
      </c>
      <c r="I89" s="175">
        <v>478.7</v>
      </c>
    </row>
    <row r="90" spans="1:9" ht="72" customHeight="1" x14ac:dyDescent="0.25">
      <c r="A90" s="104" t="s">
        <v>58</v>
      </c>
      <c r="B90" s="133" t="s">
        <v>103</v>
      </c>
      <c r="C90" s="123" t="s">
        <v>48</v>
      </c>
      <c r="D90" s="123">
        <v>14</v>
      </c>
      <c r="E90" s="127"/>
      <c r="F90" s="110"/>
      <c r="G90" s="176">
        <f>G91</f>
        <v>517</v>
      </c>
      <c r="H90" s="176">
        <f t="shared" ref="H90:I95" si="29">H91</f>
        <v>422</v>
      </c>
      <c r="I90" s="176">
        <f t="shared" si="29"/>
        <v>410.6</v>
      </c>
    </row>
    <row r="91" spans="1:9" ht="84" customHeight="1" x14ac:dyDescent="0.25">
      <c r="A91" s="104" t="s">
        <v>345</v>
      </c>
      <c r="B91" s="133" t="s">
        <v>103</v>
      </c>
      <c r="C91" s="123" t="s">
        <v>48</v>
      </c>
      <c r="D91" s="123">
        <v>14</v>
      </c>
      <c r="E91" s="127" t="s">
        <v>280</v>
      </c>
      <c r="F91" s="104"/>
      <c r="G91" s="176">
        <f>G92</f>
        <v>517</v>
      </c>
      <c r="H91" s="176">
        <f t="shared" si="29"/>
        <v>422</v>
      </c>
      <c r="I91" s="176">
        <f t="shared" si="29"/>
        <v>410.6</v>
      </c>
    </row>
    <row r="92" spans="1:9" ht="40.5" customHeight="1" x14ac:dyDescent="0.25">
      <c r="A92" s="105" t="s">
        <v>258</v>
      </c>
      <c r="B92" s="133" t="s">
        <v>103</v>
      </c>
      <c r="C92" s="124" t="s">
        <v>48</v>
      </c>
      <c r="D92" s="124">
        <v>14</v>
      </c>
      <c r="E92" s="128" t="s">
        <v>354</v>
      </c>
      <c r="F92" s="105"/>
      <c r="G92" s="173">
        <f>G93</f>
        <v>517</v>
      </c>
      <c r="H92" s="173">
        <f>H95</f>
        <v>422</v>
      </c>
      <c r="I92" s="173">
        <f>I95</f>
        <v>410.6</v>
      </c>
    </row>
    <row r="93" spans="1:9" ht="51" customHeight="1" x14ac:dyDescent="0.25">
      <c r="A93" s="106" t="s">
        <v>128</v>
      </c>
      <c r="B93" s="133" t="s">
        <v>103</v>
      </c>
      <c r="C93" s="86" t="s">
        <v>48</v>
      </c>
      <c r="D93" s="86">
        <v>14</v>
      </c>
      <c r="E93" s="87" t="s">
        <v>355</v>
      </c>
      <c r="F93" s="64">
        <v>200</v>
      </c>
      <c r="G93" s="174">
        <f>G94</f>
        <v>517</v>
      </c>
      <c r="H93" s="173"/>
      <c r="I93" s="173"/>
    </row>
    <row r="94" spans="1:9" ht="49.5" customHeight="1" x14ac:dyDescent="0.25">
      <c r="A94" s="106" t="s">
        <v>224</v>
      </c>
      <c r="B94" s="133" t="s">
        <v>103</v>
      </c>
      <c r="C94" s="86" t="s">
        <v>48</v>
      </c>
      <c r="D94" s="86">
        <v>14</v>
      </c>
      <c r="E94" s="87" t="s">
        <v>355</v>
      </c>
      <c r="F94" s="64">
        <v>240</v>
      </c>
      <c r="G94" s="174">
        <v>517</v>
      </c>
      <c r="H94" s="173"/>
      <c r="I94" s="173"/>
    </row>
    <row r="95" spans="1:9" ht="134.25" customHeight="1" x14ac:dyDescent="0.25">
      <c r="A95" s="106" t="s">
        <v>127</v>
      </c>
      <c r="B95" s="133" t="s">
        <v>103</v>
      </c>
      <c r="C95" s="86" t="s">
        <v>48</v>
      </c>
      <c r="D95" s="86">
        <v>14</v>
      </c>
      <c r="E95" s="87" t="s">
        <v>355</v>
      </c>
      <c r="F95" s="64">
        <v>100</v>
      </c>
      <c r="G95" s="174">
        <f>G96</f>
        <v>0</v>
      </c>
      <c r="H95" s="174">
        <f t="shared" si="29"/>
        <v>422</v>
      </c>
      <c r="I95" s="174">
        <f t="shared" si="29"/>
        <v>410.6</v>
      </c>
    </row>
    <row r="96" spans="1:9" ht="54.75" customHeight="1" x14ac:dyDescent="0.25">
      <c r="A96" s="106" t="s">
        <v>221</v>
      </c>
      <c r="B96" s="133" t="s">
        <v>103</v>
      </c>
      <c r="C96" s="86" t="s">
        <v>48</v>
      </c>
      <c r="D96" s="86">
        <v>14</v>
      </c>
      <c r="E96" s="87" t="s">
        <v>355</v>
      </c>
      <c r="F96" s="64">
        <v>120</v>
      </c>
      <c r="G96" s="174"/>
      <c r="H96" s="175">
        <v>422</v>
      </c>
      <c r="I96" s="175">
        <v>410.6</v>
      </c>
    </row>
    <row r="97" spans="1:9" ht="30" customHeight="1" x14ac:dyDescent="0.25">
      <c r="A97" s="99" t="s">
        <v>131</v>
      </c>
      <c r="B97" s="133" t="s">
        <v>103</v>
      </c>
      <c r="C97" s="98" t="s">
        <v>50</v>
      </c>
      <c r="D97" s="98" t="s">
        <v>104</v>
      </c>
      <c r="E97" s="122"/>
      <c r="F97" s="153"/>
      <c r="G97" s="177">
        <f>G108+G113</f>
        <v>2330</v>
      </c>
      <c r="H97" s="177">
        <f>H98+H108+H113</f>
        <v>5084</v>
      </c>
      <c r="I97" s="177">
        <f>I98+I108+I113</f>
        <v>5031</v>
      </c>
    </row>
    <row r="98" spans="1:9" ht="93.75" customHeight="1" x14ac:dyDescent="0.25">
      <c r="A98" s="154" t="s">
        <v>356</v>
      </c>
      <c r="B98" s="82" t="s">
        <v>103</v>
      </c>
      <c r="C98" s="108" t="s">
        <v>50</v>
      </c>
      <c r="D98" s="108" t="s">
        <v>46</v>
      </c>
      <c r="E98" s="155" t="s">
        <v>359</v>
      </c>
      <c r="F98" s="156"/>
      <c r="G98" s="178"/>
      <c r="H98" s="188">
        <f>H99+H102+H105</f>
        <v>1106.1000000000001</v>
      </c>
      <c r="I98" s="188">
        <f>I99+I102+I105</f>
        <v>1105.2</v>
      </c>
    </row>
    <row r="99" spans="1:9" ht="30" customHeight="1" x14ac:dyDescent="0.25">
      <c r="A99" s="157" t="s">
        <v>269</v>
      </c>
      <c r="B99" s="82" t="s">
        <v>103</v>
      </c>
      <c r="C99" s="166" t="s">
        <v>50</v>
      </c>
      <c r="D99" s="166" t="s">
        <v>46</v>
      </c>
      <c r="E99" s="158" t="s">
        <v>360</v>
      </c>
      <c r="F99" s="159"/>
      <c r="G99" s="179"/>
      <c r="H99" s="188">
        <f>H100</f>
        <v>923.5</v>
      </c>
      <c r="I99" s="188">
        <f>I100</f>
        <v>923.4</v>
      </c>
    </row>
    <row r="100" spans="1:9" s="146" customFormat="1" ht="30" customHeight="1" x14ac:dyDescent="0.25">
      <c r="A100" s="160" t="s">
        <v>127</v>
      </c>
      <c r="B100" s="82" t="s">
        <v>103</v>
      </c>
      <c r="C100" s="82" t="s">
        <v>50</v>
      </c>
      <c r="D100" s="82" t="s">
        <v>46</v>
      </c>
      <c r="E100" s="161" t="s">
        <v>360</v>
      </c>
      <c r="F100" s="162">
        <v>100</v>
      </c>
      <c r="G100" s="180"/>
      <c r="H100" s="188">
        <f>H101</f>
        <v>923.5</v>
      </c>
      <c r="I100" s="188">
        <f>I101</f>
        <v>923.4</v>
      </c>
    </row>
    <row r="101" spans="1:9" s="146" customFormat="1" ht="30" customHeight="1" x14ac:dyDescent="0.25">
      <c r="A101" s="160" t="s">
        <v>221</v>
      </c>
      <c r="B101" s="82" t="s">
        <v>103</v>
      </c>
      <c r="C101" s="82" t="s">
        <v>50</v>
      </c>
      <c r="D101" s="82" t="s">
        <v>46</v>
      </c>
      <c r="E101" s="161" t="s">
        <v>360</v>
      </c>
      <c r="F101" s="162">
        <v>120</v>
      </c>
      <c r="G101" s="180"/>
      <c r="H101" s="188">
        <v>923.5</v>
      </c>
      <c r="I101" s="175">
        <v>923.4</v>
      </c>
    </row>
    <row r="102" spans="1:9" ht="30" customHeight="1" x14ac:dyDescent="0.25">
      <c r="A102" s="157" t="s">
        <v>357</v>
      </c>
      <c r="B102" s="82" t="s">
        <v>103</v>
      </c>
      <c r="C102" s="166" t="s">
        <v>50</v>
      </c>
      <c r="D102" s="166" t="s">
        <v>46</v>
      </c>
      <c r="E102" s="158" t="s">
        <v>361</v>
      </c>
      <c r="F102" s="162"/>
      <c r="G102" s="179"/>
      <c r="H102" s="188">
        <f>H103</f>
        <v>110.9</v>
      </c>
      <c r="I102" s="188">
        <f>I103</f>
        <v>110.9</v>
      </c>
    </row>
    <row r="103" spans="1:9" s="146" customFormat="1" ht="30" customHeight="1" x14ac:dyDescent="0.25">
      <c r="A103" s="160" t="s">
        <v>127</v>
      </c>
      <c r="B103" s="82" t="s">
        <v>103</v>
      </c>
      <c r="C103" s="82" t="s">
        <v>50</v>
      </c>
      <c r="D103" s="82" t="s">
        <v>46</v>
      </c>
      <c r="E103" s="161" t="s">
        <v>361</v>
      </c>
      <c r="F103" s="162">
        <v>100</v>
      </c>
      <c r="G103" s="180"/>
      <c r="H103" s="188">
        <f>H104</f>
        <v>110.9</v>
      </c>
      <c r="I103" s="188">
        <f>I104</f>
        <v>110.9</v>
      </c>
    </row>
    <row r="104" spans="1:9" s="146" customFormat="1" ht="30" customHeight="1" x14ac:dyDescent="0.25">
      <c r="A104" s="160" t="s">
        <v>221</v>
      </c>
      <c r="B104" s="82" t="s">
        <v>103</v>
      </c>
      <c r="C104" s="82" t="s">
        <v>50</v>
      </c>
      <c r="D104" s="82" t="s">
        <v>46</v>
      </c>
      <c r="E104" s="161" t="s">
        <v>361</v>
      </c>
      <c r="F104" s="162">
        <v>120</v>
      </c>
      <c r="G104" s="180"/>
      <c r="H104" s="188">
        <v>110.9</v>
      </c>
      <c r="I104" s="175">
        <v>110.9</v>
      </c>
    </row>
    <row r="105" spans="1:9" ht="51" customHeight="1" x14ac:dyDescent="0.25">
      <c r="A105" s="157" t="s">
        <v>358</v>
      </c>
      <c r="B105" s="82" t="s">
        <v>103</v>
      </c>
      <c r="C105" s="166" t="s">
        <v>50</v>
      </c>
      <c r="D105" s="166" t="s">
        <v>46</v>
      </c>
      <c r="E105" s="158">
        <v>9900070140</v>
      </c>
      <c r="F105" s="162"/>
      <c r="G105" s="179"/>
      <c r="H105" s="188">
        <f>H106</f>
        <v>71.7</v>
      </c>
      <c r="I105" s="188">
        <f>I106</f>
        <v>70.900000000000006</v>
      </c>
    </row>
    <row r="106" spans="1:9" ht="30" customHeight="1" x14ac:dyDescent="0.25">
      <c r="A106" s="160" t="s">
        <v>127</v>
      </c>
      <c r="B106" s="82" t="s">
        <v>103</v>
      </c>
      <c r="C106" s="82" t="s">
        <v>50</v>
      </c>
      <c r="D106" s="82" t="s">
        <v>46</v>
      </c>
      <c r="E106" s="161">
        <v>9900070140</v>
      </c>
      <c r="F106" s="162">
        <v>100</v>
      </c>
      <c r="G106" s="180"/>
      <c r="H106" s="188">
        <f>H107</f>
        <v>71.7</v>
      </c>
      <c r="I106" s="188">
        <f>I107</f>
        <v>70.900000000000006</v>
      </c>
    </row>
    <row r="107" spans="1:9" ht="30" customHeight="1" x14ac:dyDescent="0.25">
      <c r="A107" s="160" t="s">
        <v>221</v>
      </c>
      <c r="B107" s="82" t="s">
        <v>103</v>
      </c>
      <c r="C107" s="82" t="s">
        <v>50</v>
      </c>
      <c r="D107" s="82" t="s">
        <v>46</v>
      </c>
      <c r="E107" s="161">
        <v>9900070140</v>
      </c>
      <c r="F107" s="162">
        <v>120</v>
      </c>
      <c r="G107" s="180"/>
      <c r="H107" s="188">
        <v>71.7</v>
      </c>
      <c r="I107" s="175">
        <v>70.900000000000006</v>
      </c>
    </row>
    <row r="108" spans="1:9" ht="30" customHeight="1" x14ac:dyDescent="0.25">
      <c r="A108" s="104" t="s">
        <v>82</v>
      </c>
      <c r="B108" s="133" t="s">
        <v>103</v>
      </c>
      <c r="C108" s="108" t="s">
        <v>50</v>
      </c>
      <c r="D108" s="108" t="s">
        <v>57</v>
      </c>
      <c r="E108" s="127"/>
      <c r="F108" s="110"/>
      <c r="G108" s="176">
        <f>G109</f>
        <v>2210</v>
      </c>
      <c r="H108" s="176">
        <f t="shared" ref="H108:I111" si="30">H109</f>
        <v>3872.9</v>
      </c>
      <c r="I108" s="176">
        <f t="shared" si="30"/>
        <v>3844.7</v>
      </c>
    </row>
    <row r="109" spans="1:9" ht="86.25" customHeight="1" x14ac:dyDescent="0.25">
      <c r="A109" s="104" t="s">
        <v>346</v>
      </c>
      <c r="B109" s="133" t="s">
        <v>103</v>
      </c>
      <c r="C109" s="108" t="s">
        <v>50</v>
      </c>
      <c r="D109" s="108" t="s">
        <v>57</v>
      </c>
      <c r="E109" s="127" t="s">
        <v>282</v>
      </c>
      <c r="F109" s="110"/>
      <c r="G109" s="176">
        <f>G110</f>
        <v>2210</v>
      </c>
      <c r="H109" s="176">
        <f t="shared" si="30"/>
        <v>3872.9</v>
      </c>
      <c r="I109" s="176">
        <f t="shared" si="30"/>
        <v>3844.7</v>
      </c>
    </row>
    <row r="110" spans="1:9" ht="30" customHeight="1" x14ac:dyDescent="0.25">
      <c r="A110" s="105" t="s">
        <v>259</v>
      </c>
      <c r="B110" s="133" t="s">
        <v>103</v>
      </c>
      <c r="C110" s="124" t="s">
        <v>50</v>
      </c>
      <c r="D110" s="124" t="s">
        <v>57</v>
      </c>
      <c r="E110" s="128" t="s">
        <v>283</v>
      </c>
      <c r="F110" s="110"/>
      <c r="G110" s="173">
        <f>G111</f>
        <v>2210</v>
      </c>
      <c r="H110" s="173">
        <f t="shared" si="30"/>
        <v>3872.9</v>
      </c>
      <c r="I110" s="173">
        <f t="shared" si="30"/>
        <v>3844.7</v>
      </c>
    </row>
    <row r="111" spans="1:9" ht="59.25" customHeight="1" x14ac:dyDescent="0.25">
      <c r="A111" s="65" t="s">
        <v>128</v>
      </c>
      <c r="B111" s="133" t="s">
        <v>103</v>
      </c>
      <c r="C111" s="86" t="s">
        <v>50</v>
      </c>
      <c r="D111" s="86" t="s">
        <v>57</v>
      </c>
      <c r="E111" s="87" t="s">
        <v>284</v>
      </c>
      <c r="F111" s="64">
        <v>200</v>
      </c>
      <c r="G111" s="174">
        <f>G112</f>
        <v>2210</v>
      </c>
      <c r="H111" s="174">
        <f t="shared" si="30"/>
        <v>3872.9</v>
      </c>
      <c r="I111" s="174">
        <f t="shared" si="30"/>
        <v>3844.7</v>
      </c>
    </row>
    <row r="112" spans="1:9" ht="75.75" customHeight="1" x14ac:dyDescent="0.25">
      <c r="A112" s="106" t="s">
        <v>224</v>
      </c>
      <c r="B112" s="133" t="s">
        <v>103</v>
      </c>
      <c r="C112" s="86" t="s">
        <v>50</v>
      </c>
      <c r="D112" s="86" t="s">
        <v>57</v>
      </c>
      <c r="E112" s="87" t="s">
        <v>284</v>
      </c>
      <c r="F112" s="64">
        <v>240</v>
      </c>
      <c r="G112" s="174">
        <v>2210</v>
      </c>
      <c r="H112" s="175">
        <v>3872.9</v>
      </c>
      <c r="I112" s="175">
        <v>3844.7</v>
      </c>
    </row>
    <row r="113" spans="1:9" ht="30" customHeight="1" x14ac:dyDescent="0.25">
      <c r="A113" s="104" t="s">
        <v>63</v>
      </c>
      <c r="B113" s="133" t="s">
        <v>103</v>
      </c>
      <c r="C113" s="123" t="s">
        <v>50</v>
      </c>
      <c r="D113" s="123">
        <v>12</v>
      </c>
      <c r="E113" s="127"/>
      <c r="F113" s="104"/>
      <c r="G113" s="172">
        <f>G114</f>
        <v>120</v>
      </c>
      <c r="H113" s="172">
        <f t="shared" ref="H113:I116" si="31">H114</f>
        <v>105</v>
      </c>
      <c r="I113" s="172">
        <f t="shared" si="31"/>
        <v>81.099999999999994</v>
      </c>
    </row>
    <row r="114" spans="1:9" ht="108.75" customHeight="1" x14ac:dyDescent="0.25">
      <c r="A114" s="104" t="s">
        <v>337</v>
      </c>
      <c r="B114" s="133" t="s">
        <v>103</v>
      </c>
      <c r="C114" s="123" t="s">
        <v>50</v>
      </c>
      <c r="D114" s="123">
        <v>12</v>
      </c>
      <c r="E114" s="127" t="s">
        <v>227</v>
      </c>
      <c r="F114" s="104"/>
      <c r="G114" s="172">
        <f>G115</f>
        <v>120</v>
      </c>
      <c r="H114" s="172">
        <f t="shared" si="31"/>
        <v>105</v>
      </c>
      <c r="I114" s="172">
        <f t="shared" si="31"/>
        <v>81.099999999999994</v>
      </c>
    </row>
    <row r="115" spans="1:9" ht="80.25" customHeight="1" x14ac:dyDescent="0.25">
      <c r="A115" s="105" t="s">
        <v>260</v>
      </c>
      <c r="B115" s="133" t="s">
        <v>103</v>
      </c>
      <c r="C115" s="124" t="s">
        <v>50</v>
      </c>
      <c r="D115" s="124">
        <v>12</v>
      </c>
      <c r="E115" s="87" t="s">
        <v>285</v>
      </c>
      <c r="F115" s="105"/>
      <c r="G115" s="174">
        <f>G116</f>
        <v>120</v>
      </c>
      <c r="H115" s="174">
        <f t="shared" si="31"/>
        <v>105</v>
      </c>
      <c r="I115" s="174">
        <f t="shared" si="31"/>
        <v>81.099999999999994</v>
      </c>
    </row>
    <row r="116" spans="1:9" ht="59.25" customHeight="1" x14ac:dyDescent="0.25">
      <c r="A116" s="106" t="s">
        <v>89</v>
      </c>
      <c r="B116" s="133" t="s">
        <v>103</v>
      </c>
      <c r="C116" s="86" t="s">
        <v>50</v>
      </c>
      <c r="D116" s="86">
        <v>12</v>
      </c>
      <c r="E116" s="87" t="s">
        <v>285</v>
      </c>
      <c r="F116" s="64">
        <v>200</v>
      </c>
      <c r="G116" s="174">
        <f>G117</f>
        <v>120</v>
      </c>
      <c r="H116" s="174">
        <f t="shared" si="31"/>
        <v>105</v>
      </c>
      <c r="I116" s="174">
        <f t="shared" si="31"/>
        <v>81.099999999999994</v>
      </c>
    </row>
    <row r="117" spans="1:9" ht="80.25" customHeight="1" x14ac:dyDescent="0.25">
      <c r="A117" s="106" t="s">
        <v>224</v>
      </c>
      <c r="B117" s="133" t="s">
        <v>103</v>
      </c>
      <c r="C117" s="86" t="s">
        <v>50</v>
      </c>
      <c r="D117" s="86">
        <v>12</v>
      </c>
      <c r="E117" s="87" t="s">
        <v>285</v>
      </c>
      <c r="F117" s="64">
        <v>240</v>
      </c>
      <c r="G117" s="174">
        <v>120</v>
      </c>
      <c r="H117" s="175">
        <v>105</v>
      </c>
      <c r="I117" s="175">
        <v>81.099999999999994</v>
      </c>
    </row>
    <row r="118" spans="1:9" ht="30" customHeight="1" x14ac:dyDescent="0.25">
      <c r="A118" s="66" t="s">
        <v>94</v>
      </c>
      <c r="B118" s="133" t="s">
        <v>103</v>
      </c>
      <c r="C118" s="100" t="s">
        <v>66</v>
      </c>
      <c r="D118" s="100" t="s">
        <v>104</v>
      </c>
      <c r="E118" s="101"/>
      <c r="F118" s="135"/>
      <c r="G118" s="172">
        <f>G119+G124+G129</f>
        <v>9950</v>
      </c>
      <c r="H118" s="172">
        <f t="shared" ref="H118:I118" si="32">H119+H124+H129</f>
        <v>11234.5</v>
      </c>
      <c r="I118" s="172">
        <f t="shared" si="32"/>
        <v>10793.800000000001</v>
      </c>
    </row>
    <row r="119" spans="1:9" ht="30" customHeight="1" x14ac:dyDescent="0.25">
      <c r="A119" s="104" t="s">
        <v>67</v>
      </c>
      <c r="B119" s="133" t="s">
        <v>103</v>
      </c>
      <c r="C119" s="123" t="s">
        <v>66</v>
      </c>
      <c r="D119" s="123" t="s">
        <v>46</v>
      </c>
      <c r="E119" s="127"/>
      <c r="F119" s="110"/>
      <c r="G119" s="172">
        <f>G120</f>
        <v>939</v>
      </c>
      <c r="H119" s="172">
        <f t="shared" ref="H119:I122" si="33">H120</f>
        <v>759.2</v>
      </c>
      <c r="I119" s="172">
        <f t="shared" si="33"/>
        <v>757.5</v>
      </c>
    </row>
    <row r="120" spans="1:9" ht="120" customHeight="1" x14ac:dyDescent="0.25">
      <c r="A120" s="104" t="s">
        <v>337</v>
      </c>
      <c r="B120" s="133" t="s">
        <v>103</v>
      </c>
      <c r="C120" s="123" t="s">
        <v>66</v>
      </c>
      <c r="D120" s="123" t="s">
        <v>46</v>
      </c>
      <c r="E120" s="127" t="s">
        <v>235</v>
      </c>
      <c r="F120" s="110"/>
      <c r="G120" s="172">
        <f>G121</f>
        <v>939</v>
      </c>
      <c r="H120" s="172">
        <f t="shared" si="33"/>
        <v>759.2</v>
      </c>
      <c r="I120" s="172">
        <f t="shared" si="33"/>
        <v>757.5</v>
      </c>
    </row>
    <row r="121" spans="1:9" ht="207" customHeight="1" x14ac:dyDescent="0.25">
      <c r="A121" s="129" t="s">
        <v>347</v>
      </c>
      <c r="B121" s="133" t="s">
        <v>103</v>
      </c>
      <c r="C121" s="124" t="s">
        <v>66</v>
      </c>
      <c r="D121" s="124" t="s">
        <v>46</v>
      </c>
      <c r="E121" s="128" t="s">
        <v>286</v>
      </c>
      <c r="F121" s="113"/>
      <c r="G121" s="172">
        <f>G122</f>
        <v>939</v>
      </c>
      <c r="H121" s="172">
        <f t="shared" si="33"/>
        <v>759.2</v>
      </c>
      <c r="I121" s="172">
        <f t="shared" si="33"/>
        <v>757.5</v>
      </c>
    </row>
    <row r="122" spans="1:9" ht="30" customHeight="1" x14ac:dyDescent="0.25">
      <c r="A122" s="106" t="s">
        <v>89</v>
      </c>
      <c r="B122" s="133" t="s">
        <v>103</v>
      </c>
      <c r="C122" s="124" t="s">
        <v>66</v>
      </c>
      <c r="D122" s="124" t="s">
        <v>46</v>
      </c>
      <c r="E122" s="87" t="s">
        <v>286</v>
      </c>
      <c r="F122" s="64">
        <v>200</v>
      </c>
      <c r="G122" s="172">
        <f>G123</f>
        <v>939</v>
      </c>
      <c r="H122" s="172">
        <f t="shared" si="33"/>
        <v>759.2</v>
      </c>
      <c r="I122" s="172">
        <f t="shared" si="33"/>
        <v>757.5</v>
      </c>
    </row>
    <row r="123" spans="1:9" ht="63.75" customHeight="1" x14ac:dyDescent="0.25">
      <c r="A123" s="106" t="s">
        <v>224</v>
      </c>
      <c r="B123" s="133" t="s">
        <v>103</v>
      </c>
      <c r="C123" s="124" t="s">
        <v>66</v>
      </c>
      <c r="D123" s="124" t="s">
        <v>46</v>
      </c>
      <c r="E123" s="87" t="s">
        <v>286</v>
      </c>
      <c r="F123" s="64">
        <v>240</v>
      </c>
      <c r="G123" s="174">
        <v>939</v>
      </c>
      <c r="H123" s="175">
        <v>759.2</v>
      </c>
      <c r="I123" s="175">
        <v>757.5</v>
      </c>
    </row>
    <row r="124" spans="1:9" ht="30" customHeight="1" x14ac:dyDescent="0.25">
      <c r="A124" s="104" t="s">
        <v>261</v>
      </c>
      <c r="B124" s="133" t="s">
        <v>103</v>
      </c>
      <c r="C124" s="100" t="s">
        <v>66</v>
      </c>
      <c r="D124" s="100" t="s">
        <v>47</v>
      </c>
      <c r="E124" s="101"/>
      <c r="F124" s="135"/>
      <c r="G124" s="176">
        <f>G125</f>
        <v>0</v>
      </c>
      <c r="H124" s="176">
        <f t="shared" ref="H124:I126" si="34">H125</f>
        <v>1838.6</v>
      </c>
      <c r="I124" s="176">
        <f t="shared" si="34"/>
        <v>1838.6</v>
      </c>
    </row>
    <row r="125" spans="1:9" ht="48.75" customHeight="1" x14ac:dyDescent="0.25">
      <c r="A125" s="105" t="s">
        <v>362</v>
      </c>
      <c r="B125" s="133" t="s">
        <v>103</v>
      </c>
      <c r="C125" s="124" t="s">
        <v>66</v>
      </c>
      <c r="D125" s="124" t="s">
        <v>47</v>
      </c>
      <c r="E125" s="128" t="s">
        <v>363</v>
      </c>
      <c r="F125" s="113"/>
      <c r="G125" s="173">
        <f>G126</f>
        <v>0</v>
      </c>
      <c r="H125" s="173">
        <f t="shared" si="34"/>
        <v>1838.6</v>
      </c>
      <c r="I125" s="173">
        <f t="shared" si="34"/>
        <v>1838.6</v>
      </c>
    </row>
    <row r="126" spans="1:9" ht="41.25" customHeight="1" x14ac:dyDescent="0.25">
      <c r="A126" s="106" t="s">
        <v>89</v>
      </c>
      <c r="B126" s="133" t="s">
        <v>103</v>
      </c>
      <c r="C126" s="86" t="s">
        <v>66</v>
      </c>
      <c r="D126" s="86" t="s">
        <v>47</v>
      </c>
      <c r="E126" s="87" t="s">
        <v>363</v>
      </c>
      <c r="F126" s="64">
        <v>200</v>
      </c>
      <c r="G126" s="174">
        <f>G127</f>
        <v>0</v>
      </c>
      <c r="H126" s="174">
        <f t="shared" si="34"/>
        <v>1838.6</v>
      </c>
      <c r="I126" s="174">
        <f t="shared" si="34"/>
        <v>1838.6</v>
      </c>
    </row>
    <row r="127" spans="1:9" ht="68.25" customHeight="1" x14ac:dyDescent="0.25">
      <c r="A127" s="106" t="s">
        <v>224</v>
      </c>
      <c r="B127" s="133" t="s">
        <v>103</v>
      </c>
      <c r="C127" s="86" t="s">
        <v>66</v>
      </c>
      <c r="D127" s="86" t="s">
        <v>47</v>
      </c>
      <c r="E127" s="87" t="s">
        <v>363</v>
      </c>
      <c r="F127" s="64">
        <v>240</v>
      </c>
      <c r="G127" s="174"/>
      <c r="H127" s="175">
        <v>1838.6</v>
      </c>
      <c r="I127" s="175">
        <v>1838.6</v>
      </c>
    </row>
    <row r="128" spans="1:9" ht="30" customHeight="1" x14ac:dyDescent="0.25">
      <c r="A128" s="104" t="s">
        <v>69</v>
      </c>
      <c r="B128" s="133" t="s">
        <v>103</v>
      </c>
      <c r="C128" s="100" t="s">
        <v>66</v>
      </c>
      <c r="D128" s="100" t="s">
        <v>48</v>
      </c>
      <c r="E128" s="101"/>
      <c r="F128" s="135"/>
      <c r="G128" s="172">
        <f>G129</f>
        <v>9011</v>
      </c>
      <c r="H128" s="172">
        <f t="shared" ref="H128:I128" si="35">H129</f>
        <v>8636.7000000000007</v>
      </c>
      <c r="I128" s="172">
        <f t="shared" si="35"/>
        <v>8197.7000000000007</v>
      </c>
    </row>
    <row r="129" spans="1:9" ht="79.5" customHeight="1" x14ac:dyDescent="0.25">
      <c r="A129" s="26" t="s">
        <v>343</v>
      </c>
      <c r="B129" s="133" t="s">
        <v>103</v>
      </c>
      <c r="C129" s="123" t="s">
        <v>66</v>
      </c>
      <c r="D129" s="123" t="s">
        <v>48</v>
      </c>
      <c r="E129" s="127" t="s">
        <v>287</v>
      </c>
      <c r="F129" s="110"/>
      <c r="G129" s="172">
        <f>G130+G133+G136+G139+G142+G145+G148+G151</f>
        <v>9011</v>
      </c>
      <c r="H129" s="172">
        <f>H130+H133+H136+H139+H142+H145+H148+H151</f>
        <v>8636.7000000000007</v>
      </c>
      <c r="I129" s="172">
        <f>I130+I133+I136+I139+I142+I145+I148+I151</f>
        <v>8197.7000000000007</v>
      </c>
    </row>
    <row r="130" spans="1:9" ht="30" customHeight="1" x14ac:dyDescent="0.25">
      <c r="A130" s="105" t="s">
        <v>262</v>
      </c>
      <c r="B130" s="137" t="s">
        <v>103</v>
      </c>
      <c r="C130" s="124" t="s">
        <v>66</v>
      </c>
      <c r="D130" s="124" t="s">
        <v>48</v>
      </c>
      <c r="E130" s="128" t="s">
        <v>311</v>
      </c>
      <c r="F130" s="113"/>
      <c r="G130" s="173">
        <f>G131</f>
        <v>4500</v>
      </c>
      <c r="H130" s="173">
        <f t="shared" ref="H130:I131" si="36">H131</f>
        <v>4826.7</v>
      </c>
      <c r="I130" s="173">
        <f t="shared" si="36"/>
        <v>4756</v>
      </c>
    </row>
    <row r="131" spans="1:9" ht="48.75" customHeight="1" x14ac:dyDescent="0.25">
      <c r="A131" s="106" t="s">
        <v>128</v>
      </c>
      <c r="B131" s="133" t="s">
        <v>103</v>
      </c>
      <c r="C131" s="86" t="s">
        <v>66</v>
      </c>
      <c r="D131" s="86" t="s">
        <v>48</v>
      </c>
      <c r="E131" s="87" t="s">
        <v>311</v>
      </c>
      <c r="F131" s="64">
        <v>200</v>
      </c>
      <c r="G131" s="174">
        <f>G132</f>
        <v>4500</v>
      </c>
      <c r="H131" s="174">
        <f t="shared" si="36"/>
        <v>4826.7</v>
      </c>
      <c r="I131" s="174">
        <f t="shared" si="36"/>
        <v>4756</v>
      </c>
    </row>
    <row r="132" spans="1:9" ht="30" customHeight="1" x14ac:dyDescent="0.25">
      <c r="A132" s="106" t="s">
        <v>224</v>
      </c>
      <c r="B132" s="133" t="s">
        <v>103</v>
      </c>
      <c r="C132" s="86" t="s">
        <v>66</v>
      </c>
      <c r="D132" s="86" t="s">
        <v>48</v>
      </c>
      <c r="E132" s="87" t="s">
        <v>311</v>
      </c>
      <c r="F132" s="64">
        <v>240</v>
      </c>
      <c r="G132" s="174">
        <v>4500</v>
      </c>
      <c r="H132" s="175">
        <v>4826.7</v>
      </c>
      <c r="I132" s="175">
        <v>4756</v>
      </c>
    </row>
    <row r="133" spans="1:9" s="88" customFormat="1" ht="54" customHeight="1" x14ac:dyDescent="0.25">
      <c r="A133" s="105" t="s">
        <v>315</v>
      </c>
      <c r="B133" s="133" t="s">
        <v>103</v>
      </c>
      <c r="C133" s="86" t="s">
        <v>66</v>
      </c>
      <c r="D133" s="86" t="s">
        <v>48</v>
      </c>
      <c r="E133" s="87" t="s">
        <v>314</v>
      </c>
      <c r="F133" s="113"/>
      <c r="G133" s="173">
        <f>G134</f>
        <v>10</v>
      </c>
      <c r="H133" s="173">
        <f t="shared" ref="H133:I134" si="37">H134</f>
        <v>0</v>
      </c>
      <c r="I133" s="173">
        <f t="shared" si="37"/>
        <v>0</v>
      </c>
    </row>
    <row r="134" spans="1:9" ht="30" customHeight="1" x14ac:dyDescent="0.25">
      <c r="A134" s="106" t="s">
        <v>128</v>
      </c>
      <c r="B134" s="133" t="s">
        <v>103</v>
      </c>
      <c r="C134" s="86" t="s">
        <v>66</v>
      </c>
      <c r="D134" s="86" t="s">
        <v>48</v>
      </c>
      <c r="E134" s="87" t="s">
        <v>314</v>
      </c>
      <c r="F134" s="64">
        <v>200</v>
      </c>
      <c r="G134" s="174">
        <f>G135</f>
        <v>10</v>
      </c>
      <c r="H134" s="174">
        <f t="shared" si="37"/>
        <v>0</v>
      </c>
      <c r="I134" s="174">
        <f t="shared" si="37"/>
        <v>0</v>
      </c>
    </row>
    <row r="135" spans="1:9" ht="30" customHeight="1" x14ac:dyDescent="0.25">
      <c r="A135" s="106" t="s">
        <v>224</v>
      </c>
      <c r="B135" s="133" t="s">
        <v>103</v>
      </c>
      <c r="C135" s="86" t="s">
        <v>66</v>
      </c>
      <c r="D135" s="86" t="s">
        <v>48</v>
      </c>
      <c r="E135" s="87" t="s">
        <v>314</v>
      </c>
      <c r="F135" s="64">
        <v>240</v>
      </c>
      <c r="G135" s="174">
        <v>10</v>
      </c>
      <c r="H135" s="174"/>
      <c r="I135" s="174"/>
    </row>
    <row r="136" spans="1:9" ht="30" customHeight="1" x14ac:dyDescent="0.25">
      <c r="A136" s="105" t="s">
        <v>263</v>
      </c>
      <c r="B136" s="137" t="s">
        <v>103</v>
      </c>
      <c r="C136" s="124" t="s">
        <v>66</v>
      </c>
      <c r="D136" s="124" t="s">
        <v>48</v>
      </c>
      <c r="E136" s="128" t="s">
        <v>288</v>
      </c>
      <c r="F136" s="110"/>
      <c r="G136" s="173">
        <f>G137</f>
        <v>20</v>
      </c>
      <c r="H136" s="173">
        <f t="shared" ref="H136:I137" si="38">H137</f>
        <v>20</v>
      </c>
      <c r="I136" s="173">
        <f t="shared" si="38"/>
        <v>19.7</v>
      </c>
    </row>
    <row r="137" spans="1:9" ht="30" customHeight="1" x14ac:dyDescent="0.25">
      <c r="A137" s="106" t="s">
        <v>128</v>
      </c>
      <c r="B137" s="133" t="s">
        <v>103</v>
      </c>
      <c r="C137" s="86" t="s">
        <v>66</v>
      </c>
      <c r="D137" s="86" t="s">
        <v>48</v>
      </c>
      <c r="E137" s="87" t="s">
        <v>289</v>
      </c>
      <c r="F137" s="64">
        <v>200</v>
      </c>
      <c r="G137" s="174">
        <f>G138</f>
        <v>20</v>
      </c>
      <c r="H137" s="174">
        <f t="shared" si="38"/>
        <v>20</v>
      </c>
      <c r="I137" s="174">
        <f t="shared" si="38"/>
        <v>19.7</v>
      </c>
    </row>
    <row r="138" spans="1:9" ht="30" customHeight="1" x14ac:dyDescent="0.25">
      <c r="A138" s="106" t="s">
        <v>224</v>
      </c>
      <c r="B138" s="133" t="s">
        <v>103</v>
      </c>
      <c r="C138" s="86" t="s">
        <v>66</v>
      </c>
      <c r="D138" s="86" t="s">
        <v>48</v>
      </c>
      <c r="E138" s="87" t="s">
        <v>289</v>
      </c>
      <c r="F138" s="64">
        <v>240</v>
      </c>
      <c r="G138" s="174">
        <v>20</v>
      </c>
      <c r="H138" s="175">
        <v>20</v>
      </c>
      <c r="I138" s="175">
        <v>19.7</v>
      </c>
    </row>
    <row r="139" spans="1:9" ht="30" customHeight="1" x14ac:dyDescent="0.25">
      <c r="A139" s="105" t="s">
        <v>264</v>
      </c>
      <c r="B139" s="137" t="s">
        <v>103</v>
      </c>
      <c r="C139" s="124" t="s">
        <v>66</v>
      </c>
      <c r="D139" s="124" t="s">
        <v>48</v>
      </c>
      <c r="E139" s="128" t="s">
        <v>290</v>
      </c>
      <c r="F139" s="110"/>
      <c r="G139" s="173">
        <f>G140</f>
        <v>960</v>
      </c>
      <c r="H139" s="173">
        <f t="shared" ref="H139:I140" si="39">H140</f>
        <v>587.1</v>
      </c>
      <c r="I139" s="173">
        <f t="shared" si="39"/>
        <v>574.6</v>
      </c>
    </row>
    <row r="140" spans="1:9" ht="30" customHeight="1" x14ac:dyDescent="0.25">
      <c r="A140" s="106" t="s">
        <v>128</v>
      </c>
      <c r="B140" s="133" t="s">
        <v>103</v>
      </c>
      <c r="C140" s="86" t="s">
        <v>66</v>
      </c>
      <c r="D140" s="86" t="s">
        <v>48</v>
      </c>
      <c r="E140" s="87" t="s">
        <v>291</v>
      </c>
      <c r="F140" s="64">
        <v>200</v>
      </c>
      <c r="G140" s="174">
        <f>G141</f>
        <v>960</v>
      </c>
      <c r="H140" s="174">
        <f t="shared" si="39"/>
        <v>587.1</v>
      </c>
      <c r="I140" s="174">
        <f t="shared" si="39"/>
        <v>574.6</v>
      </c>
    </row>
    <row r="141" spans="1:9" ht="30" customHeight="1" x14ac:dyDescent="0.25">
      <c r="A141" s="106" t="s">
        <v>224</v>
      </c>
      <c r="B141" s="133" t="s">
        <v>103</v>
      </c>
      <c r="C141" s="86" t="s">
        <v>66</v>
      </c>
      <c r="D141" s="86" t="s">
        <v>48</v>
      </c>
      <c r="E141" s="87" t="s">
        <v>291</v>
      </c>
      <c r="F141" s="64">
        <v>240</v>
      </c>
      <c r="G141" s="174">
        <v>960</v>
      </c>
      <c r="H141" s="175">
        <v>587.1</v>
      </c>
      <c r="I141" s="175">
        <v>574.6</v>
      </c>
    </row>
    <row r="142" spans="1:9" ht="54.75" customHeight="1" x14ac:dyDescent="0.25">
      <c r="A142" s="105" t="s">
        <v>265</v>
      </c>
      <c r="B142" s="133" t="s">
        <v>103</v>
      </c>
      <c r="C142" s="124" t="s">
        <v>66</v>
      </c>
      <c r="D142" s="124" t="s">
        <v>48</v>
      </c>
      <c r="E142" s="128" t="s">
        <v>292</v>
      </c>
      <c r="F142" s="110"/>
      <c r="G142" s="173">
        <f>G143</f>
        <v>670</v>
      </c>
      <c r="H142" s="173">
        <f t="shared" ref="H142:I143" si="40">H143</f>
        <v>574</v>
      </c>
      <c r="I142" s="173">
        <f t="shared" si="40"/>
        <v>535.20000000000005</v>
      </c>
    </row>
    <row r="143" spans="1:9" ht="30" customHeight="1" x14ac:dyDescent="0.25">
      <c r="A143" s="106" t="s">
        <v>128</v>
      </c>
      <c r="B143" s="133" t="s">
        <v>103</v>
      </c>
      <c r="C143" s="86" t="s">
        <v>66</v>
      </c>
      <c r="D143" s="86" t="s">
        <v>48</v>
      </c>
      <c r="E143" s="87" t="s">
        <v>293</v>
      </c>
      <c r="F143" s="64">
        <v>200</v>
      </c>
      <c r="G143" s="174">
        <f>G144</f>
        <v>670</v>
      </c>
      <c r="H143" s="174">
        <f t="shared" si="40"/>
        <v>574</v>
      </c>
      <c r="I143" s="174">
        <f t="shared" si="40"/>
        <v>535.20000000000005</v>
      </c>
    </row>
    <row r="144" spans="1:9" ht="30" customHeight="1" x14ac:dyDescent="0.25">
      <c r="A144" s="106" t="s">
        <v>224</v>
      </c>
      <c r="B144" s="133" t="s">
        <v>103</v>
      </c>
      <c r="C144" s="86" t="s">
        <v>66</v>
      </c>
      <c r="D144" s="86" t="s">
        <v>48</v>
      </c>
      <c r="E144" s="87" t="s">
        <v>293</v>
      </c>
      <c r="F144" s="64">
        <v>240</v>
      </c>
      <c r="G144" s="174">
        <v>670</v>
      </c>
      <c r="H144" s="175">
        <v>574</v>
      </c>
      <c r="I144" s="175">
        <v>535.20000000000005</v>
      </c>
    </row>
    <row r="145" spans="1:9" ht="55.5" customHeight="1" x14ac:dyDescent="0.25">
      <c r="A145" s="105" t="s">
        <v>266</v>
      </c>
      <c r="B145" s="133" t="s">
        <v>103</v>
      </c>
      <c r="C145" s="124" t="s">
        <v>66</v>
      </c>
      <c r="D145" s="124" t="s">
        <v>48</v>
      </c>
      <c r="E145" s="128" t="s">
        <v>294</v>
      </c>
      <c r="F145" s="110"/>
      <c r="G145" s="173">
        <f>G146</f>
        <v>610</v>
      </c>
      <c r="H145" s="173">
        <f t="shared" ref="H145:I146" si="41">H146</f>
        <v>553.20000000000005</v>
      </c>
      <c r="I145" s="173">
        <f t="shared" si="41"/>
        <v>537.29999999999995</v>
      </c>
    </row>
    <row r="146" spans="1:9" ht="30" customHeight="1" x14ac:dyDescent="0.25">
      <c r="A146" s="106" t="s">
        <v>128</v>
      </c>
      <c r="B146" s="133" t="s">
        <v>103</v>
      </c>
      <c r="C146" s="86" t="s">
        <v>66</v>
      </c>
      <c r="D146" s="86" t="s">
        <v>48</v>
      </c>
      <c r="E146" s="87" t="s">
        <v>295</v>
      </c>
      <c r="F146" s="64">
        <v>200</v>
      </c>
      <c r="G146" s="174">
        <f>G147</f>
        <v>610</v>
      </c>
      <c r="H146" s="174">
        <f t="shared" si="41"/>
        <v>553.20000000000005</v>
      </c>
      <c r="I146" s="174">
        <f t="shared" si="41"/>
        <v>537.29999999999995</v>
      </c>
    </row>
    <row r="147" spans="1:9" ht="30" customHeight="1" x14ac:dyDescent="0.25">
      <c r="A147" s="106" t="s">
        <v>224</v>
      </c>
      <c r="B147" s="133" t="s">
        <v>103</v>
      </c>
      <c r="C147" s="86" t="s">
        <v>66</v>
      </c>
      <c r="D147" s="86" t="s">
        <v>48</v>
      </c>
      <c r="E147" s="87" t="s">
        <v>295</v>
      </c>
      <c r="F147" s="64">
        <v>240</v>
      </c>
      <c r="G147" s="174">
        <v>610</v>
      </c>
      <c r="H147" s="175">
        <v>553.20000000000005</v>
      </c>
      <c r="I147" s="175">
        <v>537.29999999999995</v>
      </c>
    </row>
    <row r="148" spans="1:9" ht="30" customHeight="1" x14ac:dyDescent="0.25">
      <c r="A148" s="105" t="s">
        <v>267</v>
      </c>
      <c r="B148" s="133" t="s">
        <v>103</v>
      </c>
      <c r="C148" s="124" t="s">
        <v>66</v>
      </c>
      <c r="D148" s="124" t="s">
        <v>48</v>
      </c>
      <c r="E148" s="128" t="s">
        <v>316</v>
      </c>
      <c r="F148" s="110"/>
      <c r="G148" s="173">
        <f>G149</f>
        <v>500</v>
      </c>
      <c r="H148" s="173">
        <f t="shared" ref="H148:I149" si="42">H149</f>
        <v>392.5</v>
      </c>
      <c r="I148" s="173">
        <f t="shared" si="42"/>
        <v>386.7</v>
      </c>
    </row>
    <row r="149" spans="1:9" ht="30" customHeight="1" x14ac:dyDescent="0.25">
      <c r="A149" s="106" t="s">
        <v>128</v>
      </c>
      <c r="B149" s="133" t="s">
        <v>103</v>
      </c>
      <c r="C149" s="86" t="s">
        <v>66</v>
      </c>
      <c r="D149" s="86" t="s">
        <v>48</v>
      </c>
      <c r="E149" s="87" t="s">
        <v>364</v>
      </c>
      <c r="F149" s="64">
        <v>200</v>
      </c>
      <c r="G149" s="174">
        <f>G150</f>
        <v>500</v>
      </c>
      <c r="H149" s="174">
        <f t="shared" si="42"/>
        <v>392.5</v>
      </c>
      <c r="I149" s="174">
        <f t="shared" si="42"/>
        <v>386.7</v>
      </c>
    </row>
    <row r="150" spans="1:9" ht="30" customHeight="1" x14ac:dyDescent="0.25">
      <c r="A150" s="106" t="s">
        <v>224</v>
      </c>
      <c r="B150" s="133" t="s">
        <v>103</v>
      </c>
      <c r="C150" s="86" t="s">
        <v>66</v>
      </c>
      <c r="D150" s="86" t="s">
        <v>48</v>
      </c>
      <c r="E150" s="87" t="s">
        <v>364</v>
      </c>
      <c r="F150" s="64">
        <v>240</v>
      </c>
      <c r="G150" s="174">
        <v>500</v>
      </c>
      <c r="H150" s="175">
        <v>392.5</v>
      </c>
      <c r="I150" s="175">
        <v>386.7</v>
      </c>
    </row>
    <row r="151" spans="1:9" ht="30" customHeight="1" x14ac:dyDescent="0.25">
      <c r="A151" s="105" t="s">
        <v>268</v>
      </c>
      <c r="B151" s="133" t="s">
        <v>103</v>
      </c>
      <c r="C151" s="124" t="s">
        <v>66</v>
      </c>
      <c r="D151" s="124" t="s">
        <v>48</v>
      </c>
      <c r="E151" s="128" t="s">
        <v>296</v>
      </c>
      <c r="F151" s="110"/>
      <c r="G151" s="173">
        <f>G152</f>
        <v>1741</v>
      </c>
      <c r="H151" s="173">
        <f t="shared" ref="H151:I152" si="43">H152</f>
        <v>1683.2</v>
      </c>
      <c r="I151" s="173">
        <f t="shared" si="43"/>
        <v>1388.2</v>
      </c>
    </row>
    <row r="152" spans="1:9" ht="30" customHeight="1" x14ac:dyDescent="0.25">
      <c r="A152" s="106" t="s">
        <v>128</v>
      </c>
      <c r="B152" s="133" t="s">
        <v>103</v>
      </c>
      <c r="C152" s="86" t="s">
        <v>66</v>
      </c>
      <c r="D152" s="86" t="s">
        <v>48</v>
      </c>
      <c r="E152" s="87" t="s">
        <v>297</v>
      </c>
      <c r="F152" s="64">
        <v>200</v>
      </c>
      <c r="G152" s="174">
        <f>G153</f>
        <v>1741</v>
      </c>
      <c r="H152" s="174">
        <f t="shared" si="43"/>
        <v>1683.2</v>
      </c>
      <c r="I152" s="174">
        <f t="shared" si="43"/>
        <v>1388.2</v>
      </c>
    </row>
    <row r="153" spans="1:9" ht="30" customHeight="1" x14ac:dyDescent="0.25">
      <c r="A153" s="106" t="s">
        <v>224</v>
      </c>
      <c r="B153" s="133" t="s">
        <v>103</v>
      </c>
      <c r="C153" s="86" t="s">
        <v>66</v>
      </c>
      <c r="D153" s="86" t="s">
        <v>48</v>
      </c>
      <c r="E153" s="87" t="s">
        <v>297</v>
      </c>
      <c r="F153" s="64">
        <v>240</v>
      </c>
      <c r="G153" s="174">
        <v>1741</v>
      </c>
      <c r="H153" s="175">
        <v>1683.2</v>
      </c>
      <c r="I153" s="175">
        <v>1388.2</v>
      </c>
    </row>
    <row r="154" spans="1:9" ht="15.75" customHeight="1" x14ac:dyDescent="0.25">
      <c r="A154" s="66" t="s">
        <v>95</v>
      </c>
      <c r="B154" s="133" t="s">
        <v>103</v>
      </c>
      <c r="C154" s="100" t="s">
        <v>51</v>
      </c>
      <c r="D154" s="100" t="s">
        <v>104</v>
      </c>
      <c r="E154" s="101"/>
      <c r="F154" s="135"/>
      <c r="G154" s="172">
        <f>G155</f>
        <v>148</v>
      </c>
      <c r="H154" s="172">
        <f t="shared" ref="H154:I155" si="44">H155</f>
        <v>113</v>
      </c>
      <c r="I154" s="172">
        <f t="shared" si="44"/>
        <v>113</v>
      </c>
    </row>
    <row r="155" spans="1:9" ht="30" customHeight="1" x14ac:dyDescent="0.25">
      <c r="A155" s="104" t="s">
        <v>71</v>
      </c>
      <c r="B155" s="133" t="s">
        <v>103</v>
      </c>
      <c r="C155" s="100" t="s">
        <v>51</v>
      </c>
      <c r="D155" s="100" t="s">
        <v>51</v>
      </c>
      <c r="E155" s="101"/>
      <c r="F155" s="135"/>
      <c r="G155" s="172">
        <f>G156</f>
        <v>148</v>
      </c>
      <c r="H155" s="172">
        <f t="shared" si="44"/>
        <v>113</v>
      </c>
      <c r="I155" s="172">
        <f t="shared" si="44"/>
        <v>113</v>
      </c>
    </row>
    <row r="156" spans="1:9" ht="30" customHeight="1" x14ac:dyDescent="0.25">
      <c r="A156" s="104" t="s">
        <v>348</v>
      </c>
      <c r="B156" s="133" t="s">
        <v>103</v>
      </c>
      <c r="C156" s="123" t="s">
        <v>51</v>
      </c>
      <c r="D156" s="123" t="s">
        <v>51</v>
      </c>
      <c r="E156" s="127" t="s">
        <v>298</v>
      </c>
      <c r="F156" s="110"/>
      <c r="G156" s="172">
        <f>G157+G160</f>
        <v>148</v>
      </c>
      <c r="H156" s="172">
        <f>H157+H160</f>
        <v>113</v>
      </c>
      <c r="I156" s="172">
        <f>I157+I160</f>
        <v>113</v>
      </c>
    </row>
    <row r="157" spans="1:9" ht="30" customHeight="1" x14ac:dyDescent="0.25">
      <c r="A157" s="105" t="s">
        <v>269</v>
      </c>
      <c r="B157" s="133" t="s">
        <v>103</v>
      </c>
      <c r="C157" s="124" t="s">
        <v>51</v>
      </c>
      <c r="D157" s="124" t="s">
        <v>51</v>
      </c>
      <c r="E157" s="128" t="s">
        <v>299</v>
      </c>
      <c r="F157" s="113"/>
      <c r="G157" s="172">
        <f>G158</f>
        <v>148</v>
      </c>
      <c r="H157" s="172">
        <f t="shared" ref="H157:I157" si="45">H158</f>
        <v>0</v>
      </c>
      <c r="I157" s="172">
        <f t="shared" si="45"/>
        <v>0</v>
      </c>
    </row>
    <row r="158" spans="1:9" ht="63" customHeight="1" x14ac:dyDescent="0.25">
      <c r="A158" s="106" t="s">
        <v>128</v>
      </c>
      <c r="B158" s="133" t="s">
        <v>103</v>
      </c>
      <c r="C158" s="86" t="s">
        <v>51</v>
      </c>
      <c r="D158" s="86" t="s">
        <v>51</v>
      </c>
      <c r="E158" s="87" t="s">
        <v>299</v>
      </c>
      <c r="F158" s="64">
        <v>200</v>
      </c>
      <c r="G158" s="174">
        <f>G159</f>
        <v>148</v>
      </c>
      <c r="H158" s="174"/>
      <c r="I158" s="174"/>
    </row>
    <row r="159" spans="1:9" ht="78" customHeight="1" x14ac:dyDescent="0.25">
      <c r="A159" s="106" t="s">
        <v>224</v>
      </c>
      <c r="B159" s="133" t="s">
        <v>103</v>
      </c>
      <c r="C159" s="86" t="s">
        <v>51</v>
      </c>
      <c r="D159" s="86" t="s">
        <v>51</v>
      </c>
      <c r="E159" s="87" t="s">
        <v>299</v>
      </c>
      <c r="F159" s="64">
        <v>240</v>
      </c>
      <c r="G159" s="174">
        <v>148</v>
      </c>
      <c r="H159" s="174"/>
      <c r="I159" s="174"/>
    </row>
    <row r="160" spans="1:9" ht="105" customHeight="1" x14ac:dyDescent="0.25">
      <c r="A160" s="106" t="s">
        <v>270</v>
      </c>
      <c r="B160" s="133" t="s">
        <v>103</v>
      </c>
      <c r="C160" s="86" t="s">
        <v>51</v>
      </c>
      <c r="D160" s="86" t="s">
        <v>51</v>
      </c>
      <c r="E160" s="87" t="s">
        <v>312</v>
      </c>
      <c r="F160" s="64"/>
      <c r="G160" s="174">
        <f>G161</f>
        <v>0</v>
      </c>
      <c r="H160" s="174">
        <f t="shared" ref="H160:I161" si="46">H161</f>
        <v>113</v>
      </c>
      <c r="I160" s="174">
        <f t="shared" si="46"/>
        <v>113</v>
      </c>
    </row>
    <row r="161" spans="1:9" ht="18" customHeight="1" x14ac:dyDescent="0.25">
      <c r="A161" s="106" t="s">
        <v>130</v>
      </c>
      <c r="B161" s="133" t="s">
        <v>103</v>
      </c>
      <c r="C161" s="86" t="s">
        <v>51</v>
      </c>
      <c r="D161" s="86" t="s">
        <v>51</v>
      </c>
      <c r="E161" s="87" t="s">
        <v>312</v>
      </c>
      <c r="F161" s="64">
        <v>500</v>
      </c>
      <c r="G161" s="174">
        <f>G162</f>
        <v>0</v>
      </c>
      <c r="H161" s="174">
        <f t="shared" si="46"/>
        <v>113</v>
      </c>
      <c r="I161" s="174">
        <f t="shared" si="46"/>
        <v>113</v>
      </c>
    </row>
    <row r="162" spans="1:9" ht="33" customHeight="1" x14ac:dyDescent="0.25">
      <c r="A162" s="25" t="s">
        <v>271</v>
      </c>
      <c r="B162" s="133" t="s">
        <v>103</v>
      </c>
      <c r="C162" s="86" t="s">
        <v>51</v>
      </c>
      <c r="D162" s="86" t="s">
        <v>51</v>
      </c>
      <c r="E162" s="87" t="s">
        <v>313</v>
      </c>
      <c r="F162" s="64">
        <v>520</v>
      </c>
      <c r="G162" s="174"/>
      <c r="H162" s="189">
        <v>113</v>
      </c>
      <c r="I162" s="174">
        <v>113</v>
      </c>
    </row>
    <row r="163" spans="1:9" ht="32.25" customHeight="1" x14ac:dyDescent="0.25">
      <c r="A163" s="66" t="s">
        <v>96</v>
      </c>
      <c r="B163" s="138" t="s">
        <v>103</v>
      </c>
      <c r="C163" s="100" t="s">
        <v>61</v>
      </c>
      <c r="D163" s="100" t="s">
        <v>104</v>
      </c>
      <c r="E163" s="101"/>
      <c r="F163" s="135"/>
      <c r="G163" s="172">
        <f>G164</f>
        <v>17808.900000000001</v>
      </c>
      <c r="H163" s="172">
        <f t="shared" ref="H163:I164" si="47">H164</f>
        <v>16352.3</v>
      </c>
      <c r="I163" s="172">
        <f t="shared" si="47"/>
        <v>16352.3</v>
      </c>
    </row>
    <row r="164" spans="1:9" ht="27" customHeight="1" x14ac:dyDescent="0.25">
      <c r="A164" s="104" t="s">
        <v>73</v>
      </c>
      <c r="B164" s="138" t="s">
        <v>103</v>
      </c>
      <c r="C164" s="100" t="s">
        <v>61</v>
      </c>
      <c r="D164" s="100" t="s">
        <v>46</v>
      </c>
      <c r="E164" s="101"/>
      <c r="F164" s="135"/>
      <c r="G164" s="176">
        <f>G165</f>
        <v>17808.900000000001</v>
      </c>
      <c r="H164" s="176">
        <f t="shared" si="47"/>
        <v>16352.3</v>
      </c>
      <c r="I164" s="176">
        <f t="shared" si="47"/>
        <v>16352.3</v>
      </c>
    </row>
    <row r="165" spans="1:9" ht="82.5" customHeight="1" x14ac:dyDescent="0.25">
      <c r="A165" s="104" t="s">
        <v>349</v>
      </c>
      <c r="B165" s="133" t="s">
        <v>103</v>
      </c>
      <c r="C165" s="123" t="s">
        <v>61</v>
      </c>
      <c r="D165" s="123" t="s">
        <v>46</v>
      </c>
      <c r="E165" s="127" t="s">
        <v>300</v>
      </c>
      <c r="F165" s="110"/>
      <c r="G165" s="174">
        <f>G166+G169</f>
        <v>17808.900000000001</v>
      </c>
      <c r="H165" s="174">
        <f t="shared" ref="H165:I165" si="48">H166+H169</f>
        <v>16352.3</v>
      </c>
      <c r="I165" s="174">
        <f t="shared" si="48"/>
        <v>16352.3</v>
      </c>
    </row>
    <row r="166" spans="1:9" ht="48" customHeight="1" x14ac:dyDescent="0.25">
      <c r="A166" s="105" t="s">
        <v>273</v>
      </c>
      <c r="B166" s="133" t="s">
        <v>103</v>
      </c>
      <c r="C166" s="124" t="s">
        <v>61</v>
      </c>
      <c r="D166" s="124" t="s">
        <v>46</v>
      </c>
      <c r="E166" s="128" t="s">
        <v>301</v>
      </c>
      <c r="F166" s="110"/>
      <c r="G166" s="172">
        <f>G167</f>
        <v>17808.900000000001</v>
      </c>
      <c r="H166" s="172">
        <f t="shared" ref="H166:I166" si="49">H167</f>
        <v>10430.5</v>
      </c>
      <c r="I166" s="172">
        <f t="shared" si="49"/>
        <v>10430.5</v>
      </c>
    </row>
    <row r="167" spans="1:9" ht="73.5" customHeight="1" x14ac:dyDescent="0.25">
      <c r="A167" s="106" t="s">
        <v>132</v>
      </c>
      <c r="B167" s="133" t="s">
        <v>103</v>
      </c>
      <c r="C167" s="86" t="s">
        <v>61</v>
      </c>
      <c r="D167" s="86" t="s">
        <v>46</v>
      </c>
      <c r="E167" s="87" t="s">
        <v>302</v>
      </c>
      <c r="F167" s="64">
        <v>600</v>
      </c>
      <c r="G167" s="176">
        <f>G168</f>
        <v>17808.900000000001</v>
      </c>
      <c r="H167" s="176">
        <f t="shared" ref="H167:I167" si="50">H168</f>
        <v>10430.5</v>
      </c>
      <c r="I167" s="176">
        <f t="shared" si="50"/>
        <v>10430.5</v>
      </c>
    </row>
    <row r="168" spans="1:9" ht="40.5" customHeight="1" x14ac:dyDescent="0.25">
      <c r="A168" s="111" t="s">
        <v>272</v>
      </c>
      <c r="B168" s="133" t="s">
        <v>103</v>
      </c>
      <c r="C168" s="115" t="s">
        <v>61</v>
      </c>
      <c r="D168" s="115" t="s">
        <v>46</v>
      </c>
      <c r="E168" s="163" t="s">
        <v>302</v>
      </c>
      <c r="F168" s="117">
        <v>620</v>
      </c>
      <c r="G168" s="181">
        <v>17808.900000000001</v>
      </c>
      <c r="H168" s="190">
        <v>10430.5</v>
      </c>
      <c r="I168" s="190">
        <v>10430.5</v>
      </c>
    </row>
    <row r="169" spans="1:9" ht="112.5" customHeight="1" x14ac:dyDescent="0.25">
      <c r="A169" s="154" t="s">
        <v>129</v>
      </c>
      <c r="B169" s="164" t="s">
        <v>103</v>
      </c>
      <c r="C169" s="164" t="s">
        <v>61</v>
      </c>
      <c r="D169" s="164" t="s">
        <v>46</v>
      </c>
      <c r="E169" s="46" t="s">
        <v>365</v>
      </c>
      <c r="F169" s="159"/>
      <c r="G169" s="175"/>
      <c r="H169" s="175">
        <f>H170</f>
        <v>5921.8</v>
      </c>
      <c r="I169" s="175">
        <f>I170</f>
        <v>5921.8</v>
      </c>
    </row>
    <row r="170" spans="1:9" ht="34.5" customHeight="1" x14ac:dyDescent="0.25">
      <c r="A170" s="160" t="s">
        <v>130</v>
      </c>
      <c r="B170" s="164" t="s">
        <v>103</v>
      </c>
      <c r="C170" s="165" t="s">
        <v>61</v>
      </c>
      <c r="D170" s="165" t="s">
        <v>46</v>
      </c>
      <c r="E170" s="46" t="s">
        <v>365</v>
      </c>
      <c r="F170" s="162">
        <v>500</v>
      </c>
      <c r="G170" s="175"/>
      <c r="H170" s="175">
        <f>H171</f>
        <v>5921.8</v>
      </c>
      <c r="I170" s="175">
        <f>I171</f>
        <v>5921.8</v>
      </c>
    </row>
    <row r="171" spans="1:9" ht="27" customHeight="1" x14ac:dyDescent="0.25">
      <c r="A171" s="160" t="s">
        <v>23</v>
      </c>
      <c r="B171" s="164" t="s">
        <v>103</v>
      </c>
      <c r="C171" s="165" t="s">
        <v>61</v>
      </c>
      <c r="D171" s="165" t="s">
        <v>46</v>
      </c>
      <c r="E171" s="46" t="s">
        <v>365</v>
      </c>
      <c r="F171" s="162">
        <v>540</v>
      </c>
      <c r="G171" s="175"/>
      <c r="H171" s="175">
        <v>5921.8</v>
      </c>
      <c r="I171" s="175">
        <v>5921.8</v>
      </c>
    </row>
    <row r="172" spans="1:9" ht="24" customHeight="1" x14ac:dyDescent="0.25">
      <c r="A172" s="66" t="s">
        <v>97</v>
      </c>
      <c r="B172" s="133" t="s">
        <v>103</v>
      </c>
      <c r="C172" s="100">
        <v>10</v>
      </c>
      <c r="D172" s="100" t="s">
        <v>104</v>
      </c>
      <c r="E172" s="101"/>
      <c r="F172" s="135"/>
      <c r="G172" s="172">
        <f>G173</f>
        <v>240</v>
      </c>
      <c r="H172" s="172">
        <f t="shared" ref="H172:I172" si="51">H173</f>
        <v>300</v>
      </c>
      <c r="I172" s="172">
        <f t="shared" si="51"/>
        <v>300</v>
      </c>
    </row>
    <row r="173" spans="1:9" ht="34.5" customHeight="1" x14ac:dyDescent="0.25">
      <c r="A173" s="104" t="s">
        <v>75</v>
      </c>
      <c r="B173" s="133" t="s">
        <v>103</v>
      </c>
      <c r="C173" s="123">
        <v>10</v>
      </c>
      <c r="D173" s="123" t="s">
        <v>46</v>
      </c>
      <c r="E173" s="127"/>
      <c r="F173" s="110"/>
      <c r="G173" s="176">
        <f>G174</f>
        <v>240</v>
      </c>
      <c r="H173" s="176">
        <f t="shared" ref="H173:I176" si="52">H174</f>
        <v>300</v>
      </c>
      <c r="I173" s="176">
        <f t="shared" si="52"/>
        <v>300</v>
      </c>
    </row>
    <row r="174" spans="1:9" ht="90" customHeight="1" x14ac:dyDescent="0.25">
      <c r="A174" s="26" t="s">
        <v>334</v>
      </c>
      <c r="B174" s="133" t="s">
        <v>103</v>
      </c>
      <c r="C174" s="123">
        <v>10</v>
      </c>
      <c r="D174" s="123" t="s">
        <v>46</v>
      </c>
      <c r="E174" s="127" t="s">
        <v>222</v>
      </c>
      <c r="F174" s="110"/>
      <c r="G174" s="176">
        <f>G175</f>
        <v>240</v>
      </c>
      <c r="H174" s="176">
        <f t="shared" si="52"/>
        <v>300</v>
      </c>
      <c r="I174" s="176">
        <f t="shared" si="52"/>
        <v>300</v>
      </c>
    </row>
    <row r="175" spans="1:9" ht="110.25" x14ac:dyDescent="0.25">
      <c r="A175" s="81" t="s">
        <v>350</v>
      </c>
      <c r="B175" s="133" t="s">
        <v>103</v>
      </c>
      <c r="C175" s="124">
        <v>10</v>
      </c>
      <c r="D175" s="124" t="s">
        <v>46</v>
      </c>
      <c r="E175" s="128" t="s">
        <v>303</v>
      </c>
      <c r="F175" s="113"/>
      <c r="G175" s="174">
        <f>G176</f>
        <v>240</v>
      </c>
      <c r="H175" s="174">
        <f t="shared" si="52"/>
        <v>300</v>
      </c>
      <c r="I175" s="174">
        <f t="shared" si="52"/>
        <v>300</v>
      </c>
    </row>
    <row r="176" spans="1:9" ht="31.5" x14ac:dyDescent="0.25">
      <c r="A176" s="106" t="s">
        <v>133</v>
      </c>
      <c r="B176" s="133" t="s">
        <v>103</v>
      </c>
      <c r="C176" s="86">
        <v>10</v>
      </c>
      <c r="D176" s="86" t="s">
        <v>46</v>
      </c>
      <c r="E176" s="87" t="s">
        <v>304</v>
      </c>
      <c r="F176" s="64">
        <v>300</v>
      </c>
      <c r="G176" s="182">
        <f>G177</f>
        <v>240</v>
      </c>
      <c r="H176" s="182">
        <f t="shared" si="52"/>
        <v>300</v>
      </c>
      <c r="I176" s="182">
        <f t="shared" si="52"/>
        <v>300</v>
      </c>
    </row>
    <row r="177" spans="1:9" ht="47.25" x14ac:dyDescent="0.25">
      <c r="A177" s="106" t="s">
        <v>274</v>
      </c>
      <c r="B177" s="133" t="s">
        <v>103</v>
      </c>
      <c r="C177" s="86">
        <v>10</v>
      </c>
      <c r="D177" s="86" t="s">
        <v>46</v>
      </c>
      <c r="E177" s="87" t="s">
        <v>304</v>
      </c>
      <c r="F177" s="64">
        <v>320</v>
      </c>
      <c r="G177" s="182">
        <v>240</v>
      </c>
      <c r="H177" s="182">
        <v>300</v>
      </c>
      <c r="I177" s="182">
        <v>300</v>
      </c>
    </row>
    <row r="178" spans="1:9" ht="15.75" x14ac:dyDescent="0.25">
      <c r="A178" s="66" t="s">
        <v>98</v>
      </c>
      <c r="B178" s="133" t="s">
        <v>103</v>
      </c>
      <c r="C178" s="100">
        <v>11</v>
      </c>
      <c r="D178" s="100" t="s">
        <v>104</v>
      </c>
      <c r="E178" s="101"/>
      <c r="F178" s="135"/>
      <c r="G178" s="183">
        <f>G179</f>
        <v>11215</v>
      </c>
      <c r="H178" s="183">
        <f t="shared" ref="H178:I179" si="53">H179</f>
        <v>11358.4</v>
      </c>
      <c r="I178" s="183">
        <f t="shared" si="53"/>
        <v>11358.4</v>
      </c>
    </row>
    <row r="179" spans="1:9" ht="15.75" x14ac:dyDescent="0.25">
      <c r="A179" s="104" t="s">
        <v>77</v>
      </c>
      <c r="B179" s="133" t="s">
        <v>103</v>
      </c>
      <c r="C179" s="100">
        <v>11</v>
      </c>
      <c r="D179" s="100" t="s">
        <v>47</v>
      </c>
      <c r="E179" s="101"/>
      <c r="F179" s="135"/>
      <c r="G179" s="184">
        <f>G180</f>
        <v>11215</v>
      </c>
      <c r="H179" s="184">
        <f t="shared" si="53"/>
        <v>11358.4</v>
      </c>
      <c r="I179" s="184">
        <f t="shared" si="53"/>
        <v>11358.4</v>
      </c>
    </row>
    <row r="180" spans="1:9" ht="94.5" x14ac:dyDescent="0.25">
      <c r="A180" s="104" t="s">
        <v>351</v>
      </c>
      <c r="B180" s="133" t="s">
        <v>103</v>
      </c>
      <c r="C180" s="123">
        <v>11</v>
      </c>
      <c r="D180" s="123" t="s">
        <v>47</v>
      </c>
      <c r="E180" s="127" t="s">
        <v>305</v>
      </c>
      <c r="F180" s="110"/>
      <c r="G180" s="184">
        <f>G181+G184+G187</f>
        <v>11215</v>
      </c>
      <c r="H180" s="140">
        <f t="shared" ref="H180:I180" si="54">H181+H184+H187</f>
        <v>11358.4</v>
      </c>
      <c r="I180" s="140">
        <f t="shared" si="54"/>
        <v>11358.4</v>
      </c>
    </row>
    <row r="181" spans="1:9" ht="47.25" x14ac:dyDescent="0.25">
      <c r="A181" s="105" t="s">
        <v>275</v>
      </c>
      <c r="B181" s="133" t="s">
        <v>103</v>
      </c>
      <c r="C181" s="124">
        <v>11</v>
      </c>
      <c r="D181" s="124" t="s">
        <v>47</v>
      </c>
      <c r="E181" s="128" t="s">
        <v>306</v>
      </c>
      <c r="F181" s="113"/>
      <c r="G181" s="182">
        <f>G182</f>
        <v>381</v>
      </c>
      <c r="H181" s="139">
        <f t="shared" ref="H181:I182" si="55">H182</f>
        <v>552</v>
      </c>
      <c r="I181" s="139">
        <f t="shared" si="55"/>
        <v>552</v>
      </c>
    </row>
    <row r="182" spans="1:9" ht="63" x14ac:dyDescent="0.25">
      <c r="A182" s="106" t="s">
        <v>132</v>
      </c>
      <c r="B182" s="133" t="s">
        <v>103</v>
      </c>
      <c r="C182" s="86">
        <v>11</v>
      </c>
      <c r="D182" s="86" t="s">
        <v>47</v>
      </c>
      <c r="E182" s="87" t="s">
        <v>306</v>
      </c>
      <c r="F182" s="64">
        <v>600</v>
      </c>
      <c r="G182" s="182">
        <f>G183</f>
        <v>381</v>
      </c>
      <c r="H182" s="139">
        <f t="shared" si="55"/>
        <v>552</v>
      </c>
      <c r="I182" s="139">
        <f t="shared" si="55"/>
        <v>552</v>
      </c>
    </row>
    <row r="183" spans="1:9" ht="31.5" x14ac:dyDescent="0.25">
      <c r="A183" s="106" t="s">
        <v>272</v>
      </c>
      <c r="B183" s="133" t="s">
        <v>103</v>
      </c>
      <c r="C183" s="86">
        <v>11</v>
      </c>
      <c r="D183" s="86" t="s">
        <v>47</v>
      </c>
      <c r="E183" s="87" t="s">
        <v>306</v>
      </c>
      <c r="F183" s="64">
        <v>620</v>
      </c>
      <c r="G183" s="182">
        <v>381</v>
      </c>
      <c r="H183" s="139">
        <v>552</v>
      </c>
      <c r="I183" s="139">
        <v>552</v>
      </c>
    </row>
    <row r="184" spans="1:9" ht="47.25" x14ac:dyDescent="0.25">
      <c r="A184" s="105" t="s">
        <v>276</v>
      </c>
      <c r="B184" s="133" t="s">
        <v>103</v>
      </c>
      <c r="C184" s="124">
        <v>11</v>
      </c>
      <c r="D184" s="124" t="s">
        <v>47</v>
      </c>
      <c r="E184" s="128" t="s">
        <v>307</v>
      </c>
      <c r="F184" s="113"/>
      <c r="G184" s="182">
        <f>G185</f>
        <v>10338</v>
      </c>
      <c r="H184" s="139">
        <f t="shared" ref="H184:I185" si="56">H185</f>
        <v>10301.4</v>
      </c>
      <c r="I184" s="139">
        <f t="shared" si="56"/>
        <v>10301.4</v>
      </c>
    </row>
    <row r="185" spans="1:9" ht="63" x14ac:dyDescent="0.25">
      <c r="A185" s="106" t="s">
        <v>132</v>
      </c>
      <c r="B185" s="133" t="s">
        <v>103</v>
      </c>
      <c r="C185" s="86">
        <v>11</v>
      </c>
      <c r="D185" s="86" t="s">
        <v>47</v>
      </c>
      <c r="E185" s="87" t="s">
        <v>308</v>
      </c>
      <c r="F185" s="64">
        <v>600</v>
      </c>
      <c r="G185" s="182">
        <f>G186</f>
        <v>10338</v>
      </c>
      <c r="H185" s="139">
        <f t="shared" si="56"/>
        <v>10301.4</v>
      </c>
      <c r="I185" s="139">
        <f t="shared" si="56"/>
        <v>10301.4</v>
      </c>
    </row>
    <row r="186" spans="1:9" ht="31.5" x14ac:dyDescent="0.25">
      <c r="A186" s="106" t="s">
        <v>272</v>
      </c>
      <c r="B186" s="133" t="s">
        <v>103</v>
      </c>
      <c r="C186" s="86">
        <v>11</v>
      </c>
      <c r="D186" s="86" t="s">
        <v>47</v>
      </c>
      <c r="E186" s="87" t="s">
        <v>308</v>
      </c>
      <c r="F186" s="64">
        <v>620</v>
      </c>
      <c r="G186" s="182">
        <v>10338</v>
      </c>
      <c r="H186" s="139">
        <v>10301.4</v>
      </c>
      <c r="I186" s="139">
        <v>10301.4</v>
      </c>
    </row>
    <row r="187" spans="1:9" ht="31.5" x14ac:dyDescent="0.25">
      <c r="A187" s="105" t="s">
        <v>277</v>
      </c>
      <c r="B187" s="133" t="s">
        <v>103</v>
      </c>
      <c r="C187" s="124">
        <v>11</v>
      </c>
      <c r="D187" s="124" t="s">
        <v>47</v>
      </c>
      <c r="E187" s="128" t="s">
        <v>309</v>
      </c>
      <c r="F187" s="113"/>
      <c r="G187" s="182">
        <f>G188</f>
        <v>496</v>
      </c>
      <c r="H187" s="139">
        <f t="shared" ref="H187:I188" si="57">H188</f>
        <v>505</v>
      </c>
      <c r="I187" s="139">
        <f t="shared" si="57"/>
        <v>505</v>
      </c>
    </row>
    <row r="188" spans="1:9" ht="63" x14ac:dyDescent="0.25">
      <c r="A188" s="106" t="s">
        <v>132</v>
      </c>
      <c r="B188" s="133" t="s">
        <v>103</v>
      </c>
      <c r="C188" s="86">
        <v>11</v>
      </c>
      <c r="D188" s="86" t="s">
        <v>47</v>
      </c>
      <c r="E188" s="87" t="s">
        <v>310</v>
      </c>
      <c r="F188" s="64">
        <v>600</v>
      </c>
      <c r="G188" s="182">
        <f>G189</f>
        <v>496</v>
      </c>
      <c r="H188" s="139">
        <f t="shared" si="57"/>
        <v>505</v>
      </c>
      <c r="I188" s="139">
        <f t="shared" si="57"/>
        <v>505</v>
      </c>
    </row>
    <row r="189" spans="1:9" ht="31.5" x14ac:dyDescent="0.25">
      <c r="A189" s="106" t="s">
        <v>272</v>
      </c>
      <c r="B189" s="133" t="s">
        <v>103</v>
      </c>
      <c r="C189" s="86">
        <v>11</v>
      </c>
      <c r="D189" s="86" t="s">
        <v>47</v>
      </c>
      <c r="E189" s="87" t="s">
        <v>310</v>
      </c>
      <c r="F189" s="64">
        <v>620</v>
      </c>
      <c r="G189" s="182">
        <v>496</v>
      </c>
      <c r="H189" s="139">
        <v>505</v>
      </c>
      <c r="I189" s="139">
        <v>505</v>
      </c>
    </row>
    <row r="190" spans="1:9" ht="15.75" x14ac:dyDescent="0.25">
      <c r="A190" s="76" t="s">
        <v>135</v>
      </c>
      <c r="B190" s="78" t="s">
        <v>103</v>
      </c>
      <c r="C190" s="135"/>
      <c r="D190" s="135"/>
      <c r="E190" s="135"/>
      <c r="F190" s="135"/>
      <c r="G190" s="185">
        <f>G8</f>
        <v>60902.3</v>
      </c>
      <c r="H190" s="141">
        <f t="shared" ref="H190:I190" si="58">H8</f>
        <v>66977.8</v>
      </c>
      <c r="I190" s="141">
        <f t="shared" si="58"/>
        <v>65753.399999999994</v>
      </c>
    </row>
    <row r="194" spans="7:9" x14ac:dyDescent="0.25">
      <c r="G194" s="186"/>
      <c r="H194" s="167"/>
      <c r="I194" s="167"/>
    </row>
  </sheetData>
  <mergeCells count="11"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  <mergeCell ref="F6:F7"/>
  </mergeCells>
  <pageMargins left="0.51181102362204722" right="0.19685039370078741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приложение4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2018-03-27T02:59:55Z</cp:lastPrinted>
  <dcterms:created xsi:type="dcterms:W3CDTF">2013-03-26T03:35:17Z</dcterms:created>
  <dcterms:modified xsi:type="dcterms:W3CDTF">2018-05-03T03:30:57Z</dcterms:modified>
</cp:coreProperties>
</file>