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 activeTab="2"/>
  </bookViews>
  <sheets>
    <sheet name="Приложение 1" sheetId="1" r:id="rId1"/>
    <sheet name="Приложение 2" sheetId="2" r:id="rId2"/>
    <sheet name="приложение 6" sheetId="6" r:id="rId3"/>
    <sheet name="приложение5" sheetId="5" r:id="rId4"/>
    <sheet name="Приложение 4" sheetId="4" r:id="rId5"/>
    <sheet name="Приложение 3" sheetId="3" r:id="rId6"/>
  </sheets>
  <calcPr calcId="145621"/>
</workbook>
</file>

<file path=xl/calcChain.xml><?xml version="1.0" encoding="utf-8"?>
<calcChain xmlns="http://schemas.openxmlformats.org/spreadsheetml/2006/main">
  <c r="D13" i="6" l="1"/>
  <c r="C13" i="6"/>
  <c r="D12" i="6"/>
  <c r="C12" i="6"/>
  <c r="D10" i="5"/>
  <c r="D13" i="5" s="1"/>
  <c r="C10" i="5"/>
  <c r="C13" i="5" s="1"/>
  <c r="H25" i="4"/>
  <c r="I29" i="4"/>
  <c r="I25" i="4" s="1"/>
  <c r="H61" i="4"/>
  <c r="I61" i="4"/>
  <c r="H68" i="4"/>
  <c r="I68" i="4"/>
  <c r="H118" i="4"/>
  <c r="I118" i="4"/>
  <c r="H103" i="4"/>
  <c r="I103" i="4"/>
  <c r="H78" i="4"/>
  <c r="I78" i="4"/>
  <c r="H44" i="4"/>
  <c r="I44" i="4"/>
  <c r="I30" i="4"/>
  <c r="H30" i="4"/>
  <c r="H29" i="4" s="1"/>
  <c r="I33" i="4"/>
  <c r="H33" i="4"/>
  <c r="I20" i="4"/>
  <c r="I17" i="4" s="1"/>
  <c r="I13" i="4" s="1"/>
  <c r="I12" i="4" s="1"/>
  <c r="H20" i="4"/>
  <c r="H17" i="4" s="1"/>
  <c r="H13" i="4" s="1"/>
  <c r="H12" i="4" s="1"/>
  <c r="G25" i="4"/>
  <c r="G17" i="4"/>
  <c r="G13" i="4" s="1"/>
  <c r="G12" i="4" s="1"/>
  <c r="G8" i="4" s="1"/>
  <c r="G7" i="4" s="1"/>
  <c r="G118" i="4"/>
  <c r="G103" i="4"/>
  <c r="G78" i="4"/>
  <c r="G68" i="4" s="1"/>
  <c r="G61" i="4"/>
  <c r="G44" i="4"/>
  <c r="H8" i="4" l="1"/>
  <c r="H7" i="4" s="1"/>
  <c r="I8" i="4"/>
  <c r="I7" i="4" s="1"/>
  <c r="E35" i="3"/>
  <c r="F35" i="3"/>
  <c r="D35" i="3"/>
  <c r="E33" i="3"/>
  <c r="F33" i="3"/>
  <c r="D33" i="3"/>
  <c r="E30" i="3"/>
  <c r="F30" i="3"/>
  <c r="D30" i="3"/>
  <c r="E28" i="3"/>
  <c r="F28" i="3"/>
  <c r="D28" i="3"/>
  <c r="E26" i="3"/>
  <c r="F26" i="3"/>
  <c r="D26" i="3"/>
  <c r="E22" i="3"/>
  <c r="F22" i="3"/>
  <c r="D22" i="3"/>
  <c r="E19" i="3"/>
  <c r="F19" i="3"/>
  <c r="E15" i="3"/>
  <c r="F15" i="3"/>
  <c r="D15" i="3"/>
  <c r="D19" i="3"/>
  <c r="E13" i="3"/>
  <c r="F13" i="3"/>
  <c r="D13" i="3"/>
  <c r="E9" i="3"/>
  <c r="F9" i="3"/>
  <c r="D9" i="3"/>
  <c r="C39" i="2"/>
  <c r="D48" i="1"/>
  <c r="C48" i="1"/>
  <c r="D40" i="1"/>
  <c r="C40" i="1"/>
  <c r="D27" i="1"/>
  <c r="C27" i="1"/>
  <c r="D10" i="1"/>
  <c r="D9" i="1" s="1"/>
  <c r="C10" i="1"/>
  <c r="C9" i="1" s="1"/>
  <c r="D16" i="1"/>
  <c r="C16" i="1"/>
  <c r="D18" i="1"/>
  <c r="C18" i="1"/>
  <c r="F37" i="3" l="1"/>
  <c r="E37" i="3"/>
  <c r="D37" i="3"/>
  <c r="C15" i="1"/>
  <c r="C8" i="1" s="1"/>
  <c r="C58" i="1" s="1"/>
  <c r="D15" i="1"/>
  <c r="D8" i="1" s="1"/>
  <c r="D58" i="1" s="1"/>
</calcChain>
</file>

<file path=xl/sharedStrings.xml><?xml version="1.0" encoding="utf-8"?>
<sst xmlns="http://schemas.openxmlformats.org/spreadsheetml/2006/main" count="855" uniqueCount="346">
  <si>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</si>
  <si>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</si>
  <si>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</si>
  <si>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</si>
  <si>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</si>
  <si>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000 10000000000000 000</t>
  </si>
  <si>
    <t>НАЛОГОВЫЕ И НЕНАЛОГОВЫЕ ДОХОДЫ</t>
  </si>
  <si>
    <t>000 10100000000000 000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</si>
  <si>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</si>
  <si>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</si>
  <si>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</si>
  <si>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</si>
  <si>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</si>
  <si>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182 10102030010000 110</t>
  </si>
  <si>
    <t>182 10102040010000 110</t>
  </si>
  <si>
    <t>000 10600000000000 000</t>
  </si>
  <si>
    <t>НАЛОГИ НА ИМУЩЕСТВО</t>
  </si>
  <si>
    <t>000 10601000000000 110</t>
  </si>
  <si>
    <t>Налог на имущество физических лиц</t>
  </si>
  <si>
    <t>000 10606000000000 110</t>
  </si>
  <si>
    <t>Земельный налог</t>
  </si>
  <si>
    <t>000 10606010000000 110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</si>
  <si>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</si>
  <si>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000 10606020000000 110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</si>
  <si>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</si>
  <si>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000 10900000000000 000</t>
  </si>
  <si>
    <t>ЗАДОЛЖЕННОСТЬ И ПЕРЕРАСЧЕТЫ ПО ОТМЕНЕННЫМ НАЛОГАМ, СБОРАМ И ИНЫМ ОБЯЗАТЕЛЬНЫМ ПЛАТЕЖАМ</t>
  </si>
  <si>
    <t>000 10904000000000 110</t>
  </si>
  <si>
    <t>Налоги на имущество</t>
  </si>
  <si>
    <t>000 10904050000000 110</t>
  </si>
  <si>
    <t>Земельный налог (по обязательствам, возникшим до 1 января 2006 года)</t>
  </si>
  <si>
    <t>000 11100000000000 000</t>
  </si>
  <si>
    <t>ДОХОДЫ ОТ ИСПОЛЬЗОВАНИЯ ИМУЩЕСТВА, НАХОДЯЩЕГОСЯ В ГОСУДАРСТВЕННОЙ И МУНИЦИПАЛЬНОЙ СОБСТВЕННОСТИ</t>
  </si>
  <si>
    <t>000 11105000000000 120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</si>
  <si>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</si>
  <si>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</si>
  <si>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000 11105030000000 120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</si>
  <si>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</si>
  <si>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000 11107000000000 120</t>
  </si>
  <si>
    <t>Платежи от государственных и муниципальных унитарных предприятий</t>
  </si>
  <si>
    <t>000 11107010000000 120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</si>
  <si>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</si>
  <si>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000 11300000000000 000</t>
  </si>
  <si>
    <t>ДОХОДЫ ОТ ОКАЗАНИЯ ПЛАТНЫХ УСЛУГ И КОМПЕНСАЦИИ ЗАТРАТ ГОСУДАРСТВА</t>
  </si>
  <si>
    <t>000 11400000000000 000</t>
  </si>
  <si>
    <t>ДОХОДЫ ОТ ПРОДАЖИ МАТЕРИАЛЬНЫХ И НЕМАТЕРИАЛЬНЫХ АКТИВОВ</t>
  </si>
  <si>
    <t>000 11402000000000 000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</si>
  <si>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</si>
  <si>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000 11406000000000 430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</si>
  <si>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</si>
  <si>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000 11406010000000 430</t>
  </si>
  <si>
    <t>Доходы от продажи земельных участков, государственная собственность на которые не разграничена</t>
  </si>
  <si>
    <t>000 20000000000000 000</t>
  </si>
  <si>
    <t>БЕЗВОЗМЕЗДНЫЕ ПОСТУПЛЕНИЯ</t>
  </si>
  <si>
    <t>000 20200000000000 000</t>
  </si>
  <si>
    <t>БЕЗВОЗМЕЗДНЫЕ ПОСТУПЛЕНИЯ ОТ ДРУГИХ БЮДЖЕТОВ БЮДЖЕТНОЙ СИСТЕМЫ РОССИЙСКОЙ ФЕДЕРАЦИИ</t>
  </si>
  <si>
    <t>000 20201000000000 151</t>
  </si>
  <si>
    <t>Дотации бюджетам субъектов Российской Федерации и муниципальных образований</t>
  </si>
  <si>
    <t>000 20201001000000 151</t>
  </si>
  <si>
    <t>Дотации на выравнивание бюджетной обеспеченности</t>
  </si>
  <si>
    <t>000 20203000000000 151</t>
  </si>
  <si>
    <t>Субвенции бюджетам субъектов Российской Федерации и муниципальных образований</t>
  </si>
  <si>
    <t>000 20204000000000 151</t>
  </si>
  <si>
    <t>Иные межбюджетные трансферты</t>
  </si>
  <si>
    <t>000 20204999000000 151</t>
  </si>
  <si>
    <t>Прочие межбюджетные трансферты, передаваемые бюджетам</t>
  </si>
  <si>
    <t>Доходы бюджета - всего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</si>
  <si>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</si>
  <si>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</si>
  <si>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</si>
  <si>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</si>
  <si>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</si>
  <si>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 xml:space="preserve">по кодам классификации доходов бюджетов за 2012 год </t>
  </si>
  <si>
    <t>14574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</si>
  <si>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</si>
  <si>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</si>
  <si>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</si>
  <si>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161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</si>
  <si>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</si>
  <si>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</si>
  <si>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</si>
  <si>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961</t>
  </si>
  <si>
    <t>182 10606013100000 110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</si>
  <si>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</si>
  <si>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182 10606023100000 110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</si>
  <si>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</si>
  <si>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182 10904050100000 110</t>
  </si>
  <si>
    <t>Земельный налог (по обязательствам, возникшим до 1 января 2006 года), мобилизуемый на территориях поселений</t>
  </si>
  <si>
    <t>12793</t>
  </si>
  <si>
    <t>3650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</si>
  <si>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</si>
  <si>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</si>
  <si>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102 11105013100000 120</t>
  </si>
  <si>
    <t>066 11105035100000 120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</si>
  <si>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поселениями</t>
  </si>
  <si>
    <t>066 11107015100000 120</t>
  </si>
  <si>
    <t>000 11302000000000 130</t>
  </si>
  <si>
    <t>Доходы от компенсации затрат государства</t>
  </si>
  <si>
    <t>Прочие доходы от компенсации затрат государства</t>
  </si>
  <si>
    <t>000 11302900000000 130</t>
  </si>
  <si>
    <t>066  11302995100000 130</t>
  </si>
  <si>
    <t>Прочие доходы от компенсации затрат бюджетов поселений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</si>
  <si>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</si>
  <si>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000 11402050100000 410</t>
  </si>
  <si>
    <t>066  11402053100000 410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</si>
  <si>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</si>
  <si>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</si>
  <si>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102 11406013100000 430</t>
  </si>
  <si>
    <t>066 20201001100000 151</t>
  </si>
  <si>
    <t>Дотации бюджетам поселений на выравнивание бюджетной обеспеченности</t>
  </si>
  <si>
    <t>000 20203010000000 151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</si>
  <si>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</si>
  <si>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 xml:space="preserve">066 20203015100000 151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</si>
  <si>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</si>
  <si>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066 20204999100000 151</t>
  </si>
  <si>
    <t>Прочие межбюджетные трансферты, передаваемые бюджетам поселений</t>
  </si>
  <si>
    <t>Код дохода по бюджетной классификации</t>
  </si>
  <si>
    <t>Наименование показателя</t>
  </si>
  <si>
    <t>000 10102010011000 110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</si>
  <si>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</si>
  <si>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000 10102010012000 110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</si>
  <si>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(пени, проценты)</t>
  </si>
  <si>
    <t>000 10102010013000 110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</si>
  <si>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</si>
  <si>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000 10102030011000 110</t>
  </si>
  <si>
    <t>000 10102030012000 110</t>
  </si>
  <si>
    <t>000 10102030013000 110</t>
  </si>
  <si>
    <t>000 10102040011000 110</t>
  </si>
  <si>
    <t xml:space="preserve">Доходы бюджета муниципального образования поселок Боровский по кодам видов доходов, подвидов доходов, классификации операций сектора государственного управления, относящихся к доходам бюджета за 2012 год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</si>
  <si>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(сумма платежа)</t>
  </si>
  <si>
    <t>000 10102020011000 110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</si>
  <si>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(пени, проценты)</t>
  </si>
  <si>
    <t>000 10102020012000 110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</si>
  <si>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(взыскания)</t>
  </si>
  <si>
    <t>000 10102020013000 110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</si>
  <si>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Федерации(сумма платежа)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</si>
  <si>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Федерации(пени, проценты)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</si>
  <si>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Федерации(взыскания)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</si>
  <si>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платежа)</t>
  </si>
  <si>
    <t>Налог на имущество физических лиц, взимаемый по ставкам, применяемым к объектам налогообложения, расположенным в границах поселений(сумма платежа)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</si>
  <si>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(пени, проценты)</t>
  </si>
  <si>
    <t>000 10606013101000 110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</si>
  <si>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(сумма платежа)</t>
  </si>
  <si>
    <t>000 10601030101000 110</t>
  </si>
  <si>
    <t>000 10601030102000 110</t>
  </si>
  <si>
    <t>000 10606013102000 110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</si>
  <si>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(пени,проценты)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</si>
  <si>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(взыскания)</t>
  </si>
  <si>
    <t>000 10606013103000 110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</si>
  <si>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поселений(сумма платежа)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</si>
  <si>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 (пени, проценты)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</si>
  <si>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поселений(взыскания)</t>
  </si>
  <si>
    <t>000 11105013100006 120</t>
  </si>
  <si>
    <t>000 10606023101000 110</t>
  </si>
  <si>
    <t>000 10606023102000 110</t>
  </si>
  <si>
    <t>000 10606023103000 110</t>
  </si>
  <si>
    <t>000 10904053102000 110</t>
  </si>
  <si>
    <t>Земельный налог (по обязательствам, возникшим до 1 января 2006 года), мобилизуемый на территориях поселений (пени, проценты)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</si>
  <si>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(продажа права)</t>
  </si>
  <si>
    <t>000 11105013100007 120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</si>
  <si>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юридические лица)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</si>
  <si>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физические лица)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</si>
  <si>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</si>
  <si>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000 11105035100000 120</t>
  </si>
  <si>
    <t>000 11107015100000 120</t>
  </si>
  <si>
    <t>000  11302995100000 130</t>
  </si>
  <si>
    <t>000  11402053100000 410</t>
  </si>
  <si>
    <t>000 11406013100000 430</t>
  </si>
  <si>
    <t>000 20201001100000 151</t>
  </si>
  <si>
    <t xml:space="preserve">000 20203015100000 151 </t>
  </si>
  <si>
    <t>000 20204999100000 151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</si>
  <si>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</si>
  <si>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</si>
  <si>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</si>
  <si>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</si>
  <si>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</si>
  <si>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</si>
  <si>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</si>
  <si>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</si>
  <si>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</si>
  <si>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</si>
  <si>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</si>
  <si>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</si>
  <si>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</si>
  <si>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</si>
  <si>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</si>
  <si>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</si>
  <si>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</si>
  <si>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</si>
  <si>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</si>
  <si>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</si>
  <si>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</si>
  <si>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</si>
  <si>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</si>
  <si>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</si>
  <si>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</si>
  <si>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</si>
  <si>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</si>
  <si>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</si>
  <si>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</si>
  <si>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</si>
  <si>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</si>
  <si>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</si>
  <si>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</si>
  <si>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</si>
  <si>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</si>
  <si>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</si>
  <si>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</si>
  <si>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</si>
  <si>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</si>
  <si>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</si>
  <si>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</si>
  <si>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</si>
  <si>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</si>
  <si>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Итого</t>
  </si>
  <si>
    <t>Национальная оборона</t>
  </si>
  <si>
    <t>Мобилизационная и вневойсковая подготовка</t>
  </si>
  <si>
    <t>НАЦИОНАЛЬНАЯ ОБОРОНА</t>
  </si>
  <si>
    <t>Утвержденный план на 2012 год</t>
  </si>
  <si>
    <t>Уточненный план на 2012 год</t>
  </si>
  <si>
    <t>Исполнено за 2012 год</t>
  </si>
  <si>
    <t>Дорожное хозяйство (дорожные фонды)</t>
  </si>
  <si>
    <t>Прочие межбюджетные трансферты бюджетам субъектов Российской Федерации и муниципальных образований общего характера</t>
  </si>
  <si>
    <t>МЕЖБЮДЖЕТНЫЕ ТРАНСФЕРТЫ БЮДЖЕТАМ СУБЪЕКТОВ РОССИЙСКОЙ ФЕДЕРАЦИИ И МУНИЦИПАЛЬНЫХ ОБРАЗОВАНИЙ</t>
  </si>
  <si>
    <t>Приложение 3</t>
  </si>
  <si>
    <t>разделам и подразделам классификации расходов бюджетов за 2012год</t>
  </si>
  <si>
    <t>Расходы бюджета муниципального образования поселок Боровский по</t>
  </si>
  <si>
    <t>Обеспечение пожарной безопасности</t>
  </si>
  <si>
    <t>РАСХОДЫ</t>
  </si>
  <si>
    <t>Рз</t>
  </si>
  <si>
    <t>Пр</t>
  </si>
  <si>
    <t>КЦСР</t>
  </si>
  <si>
    <t>ВР</t>
  </si>
  <si>
    <t>Общегосударственные вопросы, всего</t>
  </si>
  <si>
    <t>Центральный аппарат</t>
  </si>
  <si>
    <t>Прочая закупка товаров, работ и услуг для муниципальных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</si>
  <si>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</si>
  <si>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Руководство и управление в сфере установленных функций органов государственной власти субъектов и органов местного самоуправления</t>
  </si>
  <si>
    <t>Глава местной администрации (исполнительно-распорядительного органа муниципального образования)</t>
  </si>
  <si>
    <t>Расходы на выплату персоналу органов местного самоуправления</t>
  </si>
  <si>
    <t>Фонд оплаты труда и страховые взносы</t>
  </si>
  <si>
    <t>Иные закупки товаров, работ и услуг для муниципальных нужд</t>
  </si>
  <si>
    <t>Закупка товаров, работ,  услуг в сфере информационно-коммуникационных технологий</t>
  </si>
  <si>
    <t>Иные бюджетные ассигнования</t>
  </si>
  <si>
    <t>Уплата прочих налогов, сборов и иных платежей</t>
  </si>
  <si>
    <t>Оценка недвижимости, признание прав и регулирование отношений по государственной и муниципальной собственности</t>
  </si>
  <si>
    <t>Выполнение других обязательств государства</t>
  </si>
  <si>
    <t xml:space="preserve"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</si>
  <si>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</si>
  <si>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</si>
  <si>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</si>
  <si>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</si>
  <si>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</si>
  <si>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</si>
  <si>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</si>
  <si>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Мероприятия по землеустройству и землепользованию</t>
  </si>
  <si>
    <t>Жилищно-коммунальное хозяйство</t>
  </si>
  <si>
    <t>Обеспечение мероприятий по капитальному ремонту многоквартирных домов за счет средств бюджетов</t>
  </si>
  <si>
    <t>Субсидии юридическим лицам (кроме государственных учреждений)</t>
  </si>
  <si>
    <t>и физическим лицам - производителям товаров, работ, услуг</t>
  </si>
  <si>
    <t>Поддержка коммунального хозяйства</t>
  </si>
  <si>
    <t>Мероприятия в области коммунального хозяйства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</si>
  <si>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</si>
  <si>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</si>
  <si>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</si>
  <si>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</si>
  <si>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Образование</t>
  </si>
  <si>
    <t>Организационно-воспитательная работа с молодежью</t>
  </si>
  <si>
    <t>Проведение мероприятий для детей и молодежи</t>
  </si>
  <si>
    <t>Культура и кинематография, всего</t>
  </si>
  <si>
    <t>Дворцы и дома культуры, другие учреждения культуры</t>
  </si>
  <si>
    <t>Обеспечение деятельности подведомственных учреждений</t>
  </si>
  <si>
    <t>Предоставление субсидий муниципальным бюджетным, автономным учреждения и иным некоммерческим организациям</t>
  </si>
  <si>
    <t>Субсидии автономным учреждениям</t>
  </si>
  <si>
    <t xml:space="preserve">Субсидии автономным учреждениям на финансовое обеспечение муниципального задания на оказания </t>
  </si>
  <si>
    <t>Библиотеки</t>
  </si>
  <si>
    <t>Государственная поддержка в сфере культуры, кинематографии, средств массовой информации</t>
  </si>
  <si>
    <t>Социальная политика, всего</t>
  </si>
  <si>
    <t>Доплата к пенсиям, дополнительное пенсионное обеспечение</t>
  </si>
  <si>
    <t>Доплаты к пенсиям муниципальных служащих</t>
  </si>
  <si>
    <t>Социальные выплаты гражданам, кроме публичных нормативных обязательств</t>
  </si>
  <si>
    <t>Пособия и компенсации гражданам и иные социальные выплаты, кроме публичных нормативных обязательств</t>
  </si>
  <si>
    <t>Мероприятия в области социальной политики</t>
  </si>
  <si>
    <t>Физическая культура и спорт</t>
  </si>
  <si>
    <t>Центры спортивной подготовки (сборные команды)</t>
  </si>
  <si>
    <t>Межбюджетные трансферты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</si>
  <si>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</si>
  <si>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РАСХОДОВ</t>
  </si>
  <si>
    <t>Администрация муниципального образования поселок Боровский</t>
  </si>
  <si>
    <t>Утвержденный бюджет</t>
  </si>
  <si>
    <t>Уточненный бюджет</t>
  </si>
  <si>
    <t>Администратор</t>
  </si>
  <si>
    <t>066</t>
  </si>
  <si>
    <t>00</t>
  </si>
  <si>
    <t>0020400</t>
  </si>
  <si>
    <t>0020000</t>
  </si>
  <si>
    <t>0020800</t>
  </si>
  <si>
    <t>0900200</t>
  </si>
  <si>
    <t>0920300</t>
  </si>
  <si>
    <t>0013600</t>
  </si>
  <si>
    <t>0980201</t>
  </si>
  <si>
    <t xml:space="preserve">Расходы бюджета муниципального образования поселок Боровский по ведомственной структуре расходов бюджета за 2012 год </t>
  </si>
  <si>
    <t>Приложение 4</t>
  </si>
  <si>
    <t>Воинские формирования</t>
  </si>
  <si>
    <t>Функционирование органов в сфере национальной безопасности, правоохранительной деятельности и обороны</t>
  </si>
  <si>
    <t>Капитальный ремонт, ремонт и содержание автомобильных дорог общего пользования местного значения</t>
  </si>
  <si>
    <t>Строительство и содержание автомобильных дорог и иных сооружений на них в границах городских округов и поселений в рамках благоустройства</t>
  </si>
  <si>
    <t>Приложение №5</t>
  </si>
  <si>
    <t>тыс.руб.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</si>
  <si>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</si>
  <si>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</si>
  <si>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</si>
  <si>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</si>
  <si>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</si>
  <si>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</si>
  <si>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</si>
  <si>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</si>
  <si>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</si>
  <si>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</si>
  <si>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</si>
  <si>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Приложение №6</t>
  </si>
  <si>
    <t>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дефицита бюджета</t>
  </si>
  <si>
    <t xml:space="preserve"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</si>
  <si>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Источники внутреннего финансирования дефицита бюджета - всего</t>
  </si>
  <si>
    <t>000 01 05 00 00 00 0000 000</t>
  </si>
  <si>
    <t>Изменение остатков средств на счетах по учету 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</si>
  <si>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</si>
  <si>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</si>
  <si>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</si>
  <si>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</si>
  <si>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</si>
  <si>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</si>
  <si>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000 01 05 02 01 10 0000 510</t>
  </si>
  <si>
    <t>Увеличение прочих остатков денежных средств 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</si>
  <si>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</si>
  <si>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</si>
  <si>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</si>
  <si>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</si>
  <si>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</si>
  <si>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 бюджетов</t>
  </si>
  <si>
    <t>000 01 05 02 01 10 0000 610</t>
  </si>
  <si>
    <t>Уменьшение прочих остатков денежных средств  бюджетов поселений</t>
  </si>
  <si>
    <t>2012 год</t>
  </si>
  <si>
    <t>Исполнение бюджета</t>
  </si>
  <si>
    <t>по источникам финансирования дефицита бюджета</t>
  </si>
  <si>
    <t>муниципального образования поселок Боровский за 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</si>
</sst>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/>
    <xf numFmtId="0" fontId="2" fillId="0" borderId="0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1" applyFont="1" applyBorder="1" applyAlignment="1">
      <alignment horizontal="right"/>
    </xf>
    <xf numFmtId="0" fontId="5" fillId="0" borderId="1" xfId="1" applyFont="1" applyFill="1" applyBorder="1" applyAlignment="1" applyProtection="1">
      <alignment horizontal="center" vertical="center" wrapText="1"/>
    </xf>
    <xf numFmtId="3" fontId="4" fillId="0" borderId="0" xfId="0" applyNumberFormat="1" applyFont="1"/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centerContinuous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horizontal="left" vertical="top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49" fontId="0" fillId="0" borderId="0" xfId="0" applyNumberFormat="1"/>
    <xf numFmtId="0" fontId="7" fillId="0" borderId="0" xfId="0" applyFont="1"/>
    <xf numFmtId="49" fontId="7" fillId="0" borderId="0" xfId="0" applyNumberFormat="1" applyFont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0" fontId="7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8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49" fontId="8" fillId="3" borderId="1" xfId="0" applyNumberFormat="1" applyFont="1" applyFill="1" applyBorder="1" applyAlignment="1">
      <alignment vertical="top" wrapText="1"/>
    </xf>
    <xf numFmtId="0" fontId="6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1" fontId="3" fillId="0" borderId="1" xfId="0" applyNumberFormat="1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1" fontId="2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justify"/>
    </xf>
    <xf numFmtId="0" fontId="3" fillId="0" borderId="0" xfId="1" applyFont="1" applyAlignment="1">
      <alignment horizontal="center" vertical="justify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9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7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55" workbookViewId="0">
      <selection activeCell="D58" sqref="D58"/>
    </sheetView>
  </sheetViews>
  <sheetFormatPr defaultRowHeight="15" x14ac:dyDescent="0.25"/>
  <cols>
    <col min="1" max="1" width="24.85546875" customWidth="1"/>
    <col min="2" max="2" width="37" customWidth="1"/>
    <col min="3" max="3" width="11.5703125" customWidth="1"/>
    <col min="4" max="4" width="14" customWidth="1"/>
  </cols>
  <sheetData>
    <row r="1" spans="1:4" x14ac:dyDescent="0.25">
      <c r="C1" t="s">
        <v>68</v>
      </c>
    </row>
    <row r="2" spans="1:4" x14ac:dyDescent="0.25">
      <c r="C2" t="s">
        <v>69</v>
      </c>
    </row>
    <row r="3" spans="1:4" x14ac:dyDescent="0.25">
      <c r="C3" t="s">
        <v>70</v>
      </c>
    </row>
    <row r="4" spans="1:4" ht="15.75" x14ac:dyDescent="0.25">
      <c r="A4" s="105" t="s">
        <v>71</v>
      </c>
      <c r="B4" s="105"/>
      <c r="C4" s="105"/>
      <c r="D4" s="105"/>
    </row>
    <row r="5" spans="1:4" ht="15.75" x14ac:dyDescent="0.25">
      <c r="A5" s="1"/>
      <c r="B5" s="2" t="s">
        <v>72</v>
      </c>
      <c r="C5" s="2"/>
      <c r="D5" s="3"/>
    </row>
    <row r="6" spans="1:4" ht="15.75" x14ac:dyDescent="0.25">
      <c r="A6" s="2"/>
      <c r="B6" s="2"/>
      <c r="C6" s="2"/>
      <c r="D6" s="4" t="s">
        <v>0</v>
      </c>
    </row>
    <row r="7" spans="1:4" ht="38.25" customHeight="1" x14ac:dyDescent="0.25">
      <c r="A7" s="5" t="s">
        <v>1</v>
      </c>
      <c r="B7" s="5" t="s">
        <v>2</v>
      </c>
      <c r="C7" s="5" t="s">
        <v>67</v>
      </c>
      <c r="D7" s="6" t="s">
        <v>3</v>
      </c>
    </row>
    <row r="8" spans="1:4" ht="27" customHeight="1" x14ac:dyDescent="0.25">
      <c r="A8" s="9" t="s">
        <v>5</v>
      </c>
      <c r="B8" s="10" t="s">
        <v>6</v>
      </c>
      <c r="C8" s="17">
        <f>C9+C15+C23+C27+C36+C40</f>
        <v>42073</v>
      </c>
      <c r="D8" s="17">
        <f>D9+D15+D23+D27+D36+D40</f>
        <v>42656</v>
      </c>
    </row>
    <row r="9" spans="1:4" ht="21" customHeight="1" x14ac:dyDescent="0.25">
      <c r="A9" s="8" t="s">
        <v>7</v>
      </c>
      <c r="B9" s="12" t="s">
        <v>8</v>
      </c>
      <c r="C9" s="18">
        <f>C10</f>
        <v>14859</v>
      </c>
      <c r="D9" s="18">
        <f>D10</f>
        <v>15202</v>
      </c>
    </row>
    <row r="10" spans="1:4" ht="15.75" x14ac:dyDescent="0.25">
      <c r="A10" s="8" t="s">
        <v>9</v>
      </c>
      <c r="B10" s="12" t="s">
        <v>10</v>
      </c>
      <c r="C10" s="18">
        <f>C11+C12+C13+C14</f>
        <v>14859</v>
      </c>
      <c r="D10" s="18">
        <f>D11+D12+D13+D14</f>
        <v>15202</v>
      </c>
    </row>
    <row r="11" spans="1:4" ht="100.5" customHeight="1" x14ac:dyDescent="0.25">
      <c r="A11" s="8" t="s">
        <v>11</v>
      </c>
      <c r="B11" s="12" t="s">
        <v>12</v>
      </c>
      <c r="C11" s="18" t="s">
        <v>73</v>
      </c>
      <c r="D11" s="19">
        <v>14920</v>
      </c>
    </row>
    <row r="12" spans="1:4" ht="335.25" customHeight="1" x14ac:dyDescent="0.25">
      <c r="A12" s="8" t="s">
        <v>74</v>
      </c>
      <c r="B12" s="14" t="s">
        <v>75</v>
      </c>
      <c r="C12" s="18">
        <v>111</v>
      </c>
      <c r="D12" s="19">
        <v>107</v>
      </c>
    </row>
    <row r="13" spans="1:4" ht="78.75" x14ac:dyDescent="0.25">
      <c r="A13" s="8" t="s">
        <v>13</v>
      </c>
      <c r="B13" s="12" t="s">
        <v>76</v>
      </c>
      <c r="C13" s="18" t="s">
        <v>77</v>
      </c>
      <c r="D13" s="19">
        <v>162</v>
      </c>
    </row>
    <row r="14" spans="1:4" ht="185.25" customHeight="1" x14ac:dyDescent="0.25">
      <c r="A14" s="8" t="s">
        <v>14</v>
      </c>
      <c r="B14" s="14" t="s">
        <v>78</v>
      </c>
      <c r="C14" s="18">
        <v>13</v>
      </c>
      <c r="D14" s="19">
        <v>13</v>
      </c>
    </row>
    <row r="15" spans="1:4" ht="15.75" x14ac:dyDescent="0.25">
      <c r="A15" s="8" t="s">
        <v>15</v>
      </c>
      <c r="B15" s="12" t="s">
        <v>16</v>
      </c>
      <c r="C15" s="18">
        <f>C16+C18</f>
        <v>17404</v>
      </c>
      <c r="D15" s="18">
        <f>D16+D18</f>
        <v>17441</v>
      </c>
    </row>
    <row r="16" spans="1:4" ht="31.5" x14ac:dyDescent="0.25">
      <c r="A16" s="8" t="s">
        <v>17</v>
      </c>
      <c r="B16" s="12" t="s">
        <v>18</v>
      </c>
      <c r="C16" s="18" t="str">
        <f>C17</f>
        <v>961</v>
      </c>
      <c r="D16" s="18">
        <f>D17</f>
        <v>943</v>
      </c>
    </row>
    <row r="17" spans="1:4" ht="78.75" x14ac:dyDescent="0.25">
      <c r="A17" s="8" t="s">
        <v>79</v>
      </c>
      <c r="B17" s="12" t="s">
        <v>80</v>
      </c>
      <c r="C17" s="18" t="s">
        <v>81</v>
      </c>
      <c r="D17" s="19">
        <v>943</v>
      </c>
    </row>
    <row r="18" spans="1:4" ht="15.75" x14ac:dyDescent="0.25">
      <c r="A18" s="8" t="s">
        <v>19</v>
      </c>
      <c r="B18" s="12" t="s">
        <v>20</v>
      </c>
      <c r="C18" s="18">
        <f>C19+C21</f>
        <v>16443</v>
      </c>
      <c r="D18" s="18">
        <f>D19+D21</f>
        <v>16498</v>
      </c>
    </row>
    <row r="19" spans="1:4" ht="84" customHeight="1" x14ac:dyDescent="0.25">
      <c r="A19" s="8" t="s">
        <v>21</v>
      </c>
      <c r="B19" s="12" t="s">
        <v>22</v>
      </c>
      <c r="C19" s="18" t="s">
        <v>89</v>
      </c>
      <c r="D19" s="19">
        <v>3722</v>
      </c>
    </row>
    <row r="20" spans="1:4" ht="133.5" customHeight="1" x14ac:dyDescent="0.25">
      <c r="A20" s="8" t="s">
        <v>82</v>
      </c>
      <c r="B20" s="12" t="s">
        <v>83</v>
      </c>
      <c r="C20" s="18" t="s">
        <v>89</v>
      </c>
      <c r="D20" s="19">
        <v>3722</v>
      </c>
    </row>
    <row r="21" spans="1:4" ht="78.75" x14ac:dyDescent="0.25">
      <c r="A21" s="8" t="s">
        <v>23</v>
      </c>
      <c r="B21" s="12" t="s">
        <v>24</v>
      </c>
      <c r="C21" s="18" t="s">
        <v>88</v>
      </c>
      <c r="D21" s="19">
        <v>12776</v>
      </c>
    </row>
    <row r="22" spans="1:4" ht="126" x14ac:dyDescent="0.25">
      <c r="A22" s="8" t="s">
        <v>84</v>
      </c>
      <c r="B22" s="12" t="s">
        <v>85</v>
      </c>
      <c r="C22" s="18" t="s">
        <v>88</v>
      </c>
      <c r="D22" s="19">
        <v>12776</v>
      </c>
    </row>
    <row r="23" spans="1:4" ht="78.75" x14ac:dyDescent="0.25">
      <c r="A23" s="8" t="s">
        <v>25</v>
      </c>
      <c r="B23" s="12" t="s">
        <v>26</v>
      </c>
      <c r="C23" s="18"/>
      <c r="D23" s="19">
        <v>1</v>
      </c>
    </row>
    <row r="24" spans="1:4" ht="15.75" x14ac:dyDescent="0.25">
      <c r="A24" s="8" t="s">
        <v>27</v>
      </c>
      <c r="B24" s="12" t="s">
        <v>28</v>
      </c>
      <c r="C24" s="18"/>
      <c r="D24" s="19">
        <v>1</v>
      </c>
    </row>
    <row r="25" spans="1:4" ht="47.25" x14ac:dyDescent="0.25">
      <c r="A25" s="8" t="s">
        <v>29</v>
      </c>
      <c r="B25" s="12" t="s">
        <v>30</v>
      </c>
      <c r="C25" s="18"/>
      <c r="D25" s="19">
        <v>1</v>
      </c>
    </row>
    <row r="26" spans="1:4" ht="65.25" customHeight="1" x14ac:dyDescent="0.25">
      <c r="A26" s="8" t="s">
        <v>86</v>
      </c>
      <c r="B26" s="12" t="s">
        <v>87</v>
      </c>
      <c r="C26" s="18"/>
      <c r="D26" s="19">
        <v>1</v>
      </c>
    </row>
    <row r="27" spans="1:4" ht="78.75" x14ac:dyDescent="0.25">
      <c r="A27" s="8" t="s">
        <v>31</v>
      </c>
      <c r="B27" s="12" t="s">
        <v>32</v>
      </c>
      <c r="C27" s="18">
        <f>C28+C31+C33</f>
        <v>5473</v>
      </c>
      <c r="D27" s="18">
        <f>D28+D31+D33</f>
        <v>5673</v>
      </c>
    </row>
    <row r="28" spans="1:4" ht="250.5" customHeight="1" x14ac:dyDescent="0.25">
      <c r="A28" s="8" t="s">
        <v>33</v>
      </c>
      <c r="B28" s="14" t="s">
        <v>90</v>
      </c>
      <c r="C28" s="18">
        <v>2539</v>
      </c>
      <c r="D28" s="19">
        <v>2580</v>
      </c>
    </row>
    <row r="29" spans="1:4" ht="126" x14ac:dyDescent="0.25">
      <c r="A29" s="8" t="s">
        <v>34</v>
      </c>
      <c r="B29" s="12" t="s">
        <v>35</v>
      </c>
      <c r="C29" s="18">
        <v>2539</v>
      </c>
      <c r="D29" s="19">
        <v>2580</v>
      </c>
    </row>
    <row r="30" spans="1:4" ht="157.5" x14ac:dyDescent="0.25">
      <c r="A30" s="8" t="s">
        <v>92</v>
      </c>
      <c r="B30" s="14" t="s">
        <v>91</v>
      </c>
      <c r="C30" s="18">
        <v>2539</v>
      </c>
      <c r="D30" s="19">
        <v>2580</v>
      </c>
    </row>
    <row r="31" spans="1:4" ht="157.5" x14ac:dyDescent="0.25">
      <c r="A31" s="8" t="s">
        <v>36</v>
      </c>
      <c r="B31" s="14" t="s">
        <v>37</v>
      </c>
      <c r="C31" s="18">
        <v>2933</v>
      </c>
      <c r="D31" s="19">
        <v>3092</v>
      </c>
    </row>
    <row r="32" spans="1:4" ht="126" x14ac:dyDescent="0.25">
      <c r="A32" s="8" t="s">
        <v>93</v>
      </c>
      <c r="B32" s="12" t="s">
        <v>162</v>
      </c>
      <c r="C32" s="18">
        <v>2933</v>
      </c>
      <c r="D32" s="19">
        <v>3092</v>
      </c>
    </row>
    <row r="33" spans="1:4" ht="47.25" x14ac:dyDescent="0.25">
      <c r="A33" s="8" t="s">
        <v>38</v>
      </c>
      <c r="B33" s="12" t="s">
        <v>39</v>
      </c>
      <c r="C33" s="18">
        <v>1</v>
      </c>
      <c r="D33" s="19">
        <v>1</v>
      </c>
    </row>
    <row r="34" spans="1:4" ht="94.5" x14ac:dyDescent="0.25">
      <c r="A34" s="8" t="s">
        <v>40</v>
      </c>
      <c r="B34" s="12" t="s">
        <v>41</v>
      </c>
      <c r="C34" s="18">
        <v>1</v>
      </c>
      <c r="D34" s="19">
        <v>1</v>
      </c>
    </row>
    <row r="35" spans="1:4" ht="98.25" customHeight="1" x14ac:dyDescent="0.25">
      <c r="A35" s="8" t="s">
        <v>95</v>
      </c>
      <c r="B35" s="12" t="s">
        <v>94</v>
      </c>
      <c r="C35" s="18">
        <v>1</v>
      </c>
      <c r="D35" s="19">
        <v>1</v>
      </c>
    </row>
    <row r="36" spans="1:4" ht="63" x14ac:dyDescent="0.25">
      <c r="A36" s="8" t="s">
        <v>42</v>
      </c>
      <c r="B36" s="12" t="s">
        <v>43</v>
      </c>
      <c r="C36" s="18">
        <v>115</v>
      </c>
      <c r="D36" s="19">
        <v>117</v>
      </c>
    </row>
    <row r="37" spans="1:4" ht="31.5" customHeight="1" x14ac:dyDescent="0.25">
      <c r="A37" s="8" t="s">
        <v>96</v>
      </c>
      <c r="B37" s="12" t="s">
        <v>97</v>
      </c>
      <c r="C37" s="18">
        <v>115</v>
      </c>
      <c r="D37" s="19">
        <v>117</v>
      </c>
    </row>
    <row r="38" spans="1:4" ht="30.75" customHeight="1" x14ac:dyDescent="0.25">
      <c r="A38" s="8" t="s">
        <v>99</v>
      </c>
      <c r="B38" s="12" t="s">
        <v>98</v>
      </c>
      <c r="C38" s="18">
        <v>115</v>
      </c>
      <c r="D38" s="19">
        <v>117</v>
      </c>
    </row>
    <row r="39" spans="1:4" ht="31.5" x14ac:dyDescent="0.25">
      <c r="A39" s="8" t="s">
        <v>100</v>
      </c>
      <c r="B39" s="12" t="s">
        <v>101</v>
      </c>
      <c r="C39" s="18">
        <v>115</v>
      </c>
      <c r="D39" s="19">
        <v>117</v>
      </c>
    </row>
    <row r="40" spans="1:4" ht="47.25" x14ac:dyDescent="0.25">
      <c r="A40" s="8" t="s">
        <v>44</v>
      </c>
      <c r="B40" s="12" t="s">
        <v>45</v>
      </c>
      <c r="C40" s="18">
        <f>C41+C44</f>
        <v>4222</v>
      </c>
      <c r="D40" s="18">
        <f>D41+D44</f>
        <v>4222</v>
      </c>
    </row>
    <row r="41" spans="1:4" ht="132" customHeight="1" x14ac:dyDescent="0.25">
      <c r="A41" s="8" t="s">
        <v>46</v>
      </c>
      <c r="B41" s="12" t="s">
        <v>47</v>
      </c>
      <c r="C41" s="18">
        <v>3010</v>
      </c>
      <c r="D41" s="19">
        <v>3010</v>
      </c>
    </row>
    <row r="42" spans="1:4" ht="164.25" customHeight="1" x14ac:dyDescent="0.25">
      <c r="A42" s="8" t="s">
        <v>103</v>
      </c>
      <c r="B42" s="14" t="s">
        <v>102</v>
      </c>
      <c r="C42" s="18">
        <v>3010</v>
      </c>
      <c r="D42" s="19">
        <v>3010</v>
      </c>
    </row>
    <row r="43" spans="1:4" ht="173.25" x14ac:dyDescent="0.25">
      <c r="A43" s="8" t="s">
        <v>104</v>
      </c>
      <c r="B43" s="14" t="s">
        <v>105</v>
      </c>
      <c r="C43" s="18">
        <v>3010</v>
      </c>
      <c r="D43" s="19">
        <v>3010</v>
      </c>
    </row>
    <row r="44" spans="1:4" ht="94.5" x14ac:dyDescent="0.25">
      <c r="A44" s="8" t="s">
        <v>48</v>
      </c>
      <c r="B44" s="12" t="s">
        <v>49</v>
      </c>
      <c r="C44" s="18">
        <v>1212</v>
      </c>
      <c r="D44" s="19">
        <v>1212</v>
      </c>
    </row>
    <row r="45" spans="1:4" ht="63" x14ac:dyDescent="0.25">
      <c r="A45" s="8" t="s">
        <v>50</v>
      </c>
      <c r="B45" s="12" t="s">
        <v>51</v>
      </c>
      <c r="C45" s="18">
        <v>1212</v>
      </c>
      <c r="D45" s="19">
        <v>1212</v>
      </c>
    </row>
    <row r="46" spans="1:4" ht="94.5" x14ac:dyDescent="0.25">
      <c r="A46" s="8" t="s">
        <v>107</v>
      </c>
      <c r="B46" s="12" t="s">
        <v>106</v>
      </c>
      <c r="C46" s="18">
        <v>1212</v>
      </c>
      <c r="D46" s="19">
        <v>1212</v>
      </c>
    </row>
    <row r="47" spans="1:4" ht="31.5" x14ac:dyDescent="0.25">
      <c r="A47" s="8" t="s">
        <v>52</v>
      </c>
      <c r="B47" s="12" t="s">
        <v>53</v>
      </c>
      <c r="C47" s="18"/>
      <c r="D47" s="19"/>
    </row>
    <row r="48" spans="1:4" ht="78.75" x14ac:dyDescent="0.25">
      <c r="A48" s="9" t="s">
        <v>54</v>
      </c>
      <c r="B48" s="10" t="s">
        <v>55</v>
      </c>
      <c r="C48" s="17">
        <f>C49+C52+C55</f>
        <v>86566</v>
      </c>
      <c r="D48" s="17">
        <f>D49+D52+D55</f>
        <v>85239</v>
      </c>
    </row>
    <row r="49" spans="1:4" ht="47.25" x14ac:dyDescent="0.25">
      <c r="A49" s="8" t="s">
        <v>56</v>
      </c>
      <c r="B49" s="12" t="s">
        <v>57</v>
      </c>
      <c r="C49" s="18">
        <v>380</v>
      </c>
      <c r="D49" s="19">
        <v>380</v>
      </c>
    </row>
    <row r="50" spans="1:4" ht="31.5" x14ac:dyDescent="0.25">
      <c r="A50" s="8" t="s">
        <v>58</v>
      </c>
      <c r="B50" s="12" t="s">
        <v>59</v>
      </c>
      <c r="C50" s="18">
        <v>380</v>
      </c>
      <c r="D50" s="19">
        <v>380</v>
      </c>
    </row>
    <row r="51" spans="1:4" ht="47.25" x14ac:dyDescent="0.25">
      <c r="A51" s="8" t="s">
        <v>108</v>
      </c>
      <c r="B51" s="12" t="s">
        <v>109</v>
      </c>
      <c r="C51" s="18">
        <v>380</v>
      </c>
      <c r="D51" s="19">
        <v>380</v>
      </c>
    </row>
    <row r="52" spans="1:4" ht="47.25" x14ac:dyDescent="0.25">
      <c r="A52" s="8" t="s">
        <v>60</v>
      </c>
      <c r="B52" s="12" t="s">
        <v>61</v>
      </c>
      <c r="C52" s="18">
        <v>1505</v>
      </c>
      <c r="D52" s="19">
        <v>1505</v>
      </c>
    </row>
    <row r="53" spans="1:4" ht="65.25" customHeight="1" x14ac:dyDescent="0.25">
      <c r="A53" s="8" t="s">
        <v>110</v>
      </c>
      <c r="B53" s="12" t="s">
        <v>111</v>
      </c>
      <c r="C53" s="18">
        <v>1505</v>
      </c>
      <c r="D53" s="19">
        <v>1505</v>
      </c>
    </row>
    <row r="54" spans="1:4" ht="67.5" customHeight="1" x14ac:dyDescent="0.25">
      <c r="A54" s="8" t="s">
        <v>112</v>
      </c>
      <c r="B54" s="12" t="s">
        <v>113</v>
      </c>
      <c r="C54" s="18">
        <v>1505</v>
      </c>
      <c r="D54" s="19">
        <v>1505</v>
      </c>
    </row>
    <row r="55" spans="1:4" ht="15.75" x14ac:dyDescent="0.25">
      <c r="A55" s="8" t="s">
        <v>62</v>
      </c>
      <c r="B55" s="12" t="s">
        <v>63</v>
      </c>
      <c r="C55" s="18">
        <v>84681</v>
      </c>
      <c r="D55" s="19">
        <v>83354</v>
      </c>
    </row>
    <row r="56" spans="1:4" ht="38.25" customHeight="1" x14ac:dyDescent="0.25">
      <c r="A56" s="8" t="s">
        <v>64</v>
      </c>
      <c r="B56" s="12" t="s">
        <v>65</v>
      </c>
      <c r="C56" s="18">
        <v>84681</v>
      </c>
      <c r="D56" s="19">
        <v>83354</v>
      </c>
    </row>
    <row r="57" spans="1:4" ht="30" customHeight="1" x14ac:dyDescent="0.25">
      <c r="A57" s="8" t="s">
        <v>114</v>
      </c>
      <c r="B57" s="12" t="s">
        <v>115</v>
      </c>
      <c r="C57" s="18">
        <v>84681</v>
      </c>
      <c r="D57" s="19">
        <v>83354</v>
      </c>
    </row>
    <row r="58" spans="1:4" ht="15.75" x14ac:dyDescent="0.25">
      <c r="A58" s="15"/>
      <c r="B58" s="10" t="s">
        <v>66</v>
      </c>
      <c r="C58" s="17">
        <f>C8+C48</f>
        <v>128639</v>
      </c>
      <c r="D58" s="17">
        <f>D8+D48</f>
        <v>127895</v>
      </c>
    </row>
  </sheetData>
  <mergeCells count="1">
    <mergeCell ref="A4:D4"/>
  </mergeCells>
  <pageMargins left="0.9055118110236221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6" zoomScaleNormal="100" workbookViewId="0">
      <selection activeCell="A4" sqref="A4:C5"/>
    </sheetView>
  </sheetViews>
  <sheetFormatPr defaultRowHeight="15.75" x14ac:dyDescent="0.25"/>
  <cols>
    <col min="1" max="1" width="25.7109375" style="20" customWidth="1"/>
    <col min="2" max="2" width="40.5703125" style="20" customWidth="1"/>
    <col min="3" max="3" width="19.28515625" style="20" customWidth="1"/>
    <col min="4" max="16384" width="9.140625" style="20"/>
  </cols>
  <sheetData>
    <row r="1" spans="1:4" x14ac:dyDescent="0.25">
      <c r="A1" s="2"/>
      <c r="B1" s="2"/>
      <c r="C1" s="20" t="s">
        <v>171</v>
      </c>
    </row>
    <row r="2" spans="1:4" x14ac:dyDescent="0.25">
      <c r="A2" s="2"/>
      <c r="B2" s="108" t="s">
        <v>69</v>
      </c>
      <c r="C2" s="108"/>
    </row>
    <row r="3" spans="1:4" x14ac:dyDescent="0.25">
      <c r="A3" s="2"/>
      <c r="B3" s="2"/>
      <c r="C3" s="20" t="s">
        <v>70</v>
      </c>
    </row>
    <row r="4" spans="1:4" x14ac:dyDescent="0.25">
      <c r="A4" s="106" t="s">
        <v>128</v>
      </c>
      <c r="B4" s="107"/>
      <c r="C4" s="107"/>
    </row>
    <row r="5" spans="1:4" ht="31.5" customHeight="1" x14ac:dyDescent="0.25">
      <c r="A5" s="107"/>
      <c r="B5" s="107"/>
      <c r="C5" s="107"/>
    </row>
    <row r="6" spans="1:4" x14ac:dyDescent="0.25">
      <c r="A6" s="2"/>
      <c r="B6" s="2"/>
      <c r="C6" s="21" t="s">
        <v>0</v>
      </c>
    </row>
    <row r="7" spans="1:4" ht="55.5" customHeight="1" x14ac:dyDescent="0.25">
      <c r="A7" s="5" t="s">
        <v>116</v>
      </c>
      <c r="B7" s="5" t="s">
        <v>117</v>
      </c>
      <c r="C7" s="22" t="s">
        <v>3</v>
      </c>
    </row>
    <row r="8" spans="1:4" x14ac:dyDescent="0.25">
      <c r="A8" s="7">
        <v>1</v>
      </c>
      <c r="B8" s="7">
        <v>2</v>
      </c>
      <c r="C8" s="8" t="s">
        <v>4</v>
      </c>
    </row>
    <row r="9" spans="1:4" ht="117" customHeight="1" x14ac:dyDescent="0.25">
      <c r="A9" s="8" t="s">
        <v>118</v>
      </c>
      <c r="B9" s="12" t="s">
        <v>119</v>
      </c>
      <c r="C9" s="13">
        <v>14619</v>
      </c>
      <c r="D9" s="23"/>
    </row>
    <row r="10" spans="1:4" ht="107.25" customHeight="1" x14ac:dyDescent="0.25">
      <c r="A10" s="8" t="s">
        <v>120</v>
      </c>
      <c r="B10" s="12" t="s">
        <v>121</v>
      </c>
      <c r="C10" s="13">
        <v>124</v>
      </c>
    </row>
    <row r="11" spans="1:4" ht="102" customHeight="1" x14ac:dyDescent="0.25">
      <c r="A11" s="8" t="s">
        <v>122</v>
      </c>
      <c r="B11" s="12" t="s">
        <v>123</v>
      </c>
      <c r="C11" s="13">
        <v>177</v>
      </c>
    </row>
    <row r="12" spans="1:4" ht="280.5" customHeight="1" x14ac:dyDescent="0.25">
      <c r="A12" s="8" t="s">
        <v>130</v>
      </c>
      <c r="B12" s="12" t="s">
        <v>129</v>
      </c>
      <c r="C12" s="13">
        <v>105</v>
      </c>
    </row>
    <row r="13" spans="1:4" ht="315" x14ac:dyDescent="0.25">
      <c r="A13" s="8" t="s">
        <v>132</v>
      </c>
      <c r="B13" s="12" t="s">
        <v>131</v>
      </c>
      <c r="C13" s="13">
        <v>1</v>
      </c>
    </row>
    <row r="14" spans="1:4" ht="315" x14ac:dyDescent="0.25">
      <c r="A14" s="8" t="s">
        <v>134</v>
      </c>
      <c r="B14" s="12" t="s">
        <v>133</v>
      </c>
      <c r="C14" s="13">
        <v>1</v>
      </c>
    </row>
    <row r="15" spans="1:4" ht="78.75" x14ac:dyDescent="0.25">
      <c r="A15" s="8" t="s">
        <v>124</v>
      </c>
      <c r="B15" s="12" t="s">
        <v>135</v>
      </c>
      <c r="C15" s="13">
        <v>155</v>
      </c>
    </row>
    <row r="16" spans="1:4" ht="78.75" x14ac:dyDescent="0.25">
      <c r="A16" s="8" t="s">
        <v>125</v>
      </c>
      <c r="B16" s="12" t="s">
        <v>136</v>
      </c>
      <c r="C16" s="13">
        <v>1</v>
      </c>
    </row>
    <row r="17" spans="1:4" ht="78.75" x14ac:dyDescent="0.25">
      <c r="A17" s="8" t="s">
        <v>126</v>
      </c>
      <c r="B17" s="12" t="s">
        <v>137</v>
      </c>
      <c r="C17" s="13">
        <v>6</v>
      </c>
    </row>
    <row r="18" spans="1:4" ht="173.25" x14ac:dyDescent="0.25">
      <c r="A18" s="8" t="s">
        <v>127</v>
      </c>
      <c r="B18" s="14" t="s">
        <v>138</v>
      </c>
      <c r="C18" s="13">
        <v>13</v>
      </c>
    </row>
    <row r="19" spans="1:4" ht="78.75" x14ac:dyDescent="0.25">
      <c r="A19" s="8" t="s">
        <v>143</v>
      </c>
      <c r="B19" s="12" t="s">
        <v>139</v>
      </c>
      <c r="C19" s="13">
        <v>921</v>
      </c>
      <c r="D19" s="23"/>
    </row>
    <row r="20" spans="1:4" ht="84" customHeight="1" x14ac:dyDescent="0.25">
      <c r="A20" s="8" t="s">
        <v>144</v>
      </c>
      <c r="B20" s="12" t="s">
        <v>140</v>
      </c>
      <c r="C20" s="13">
        <v>22</v>
      </c>
    </row>
    <row r="21" spans="1:4" ht="121.5" customHeight="1" x14ac:dyDescent="0.25">
      <c r="A21" s="8" t="s">
        <v>141</v>
      </c>
      <c r="B21" s="12" t="s">
        <v>142</v>
      </c>
      <c r="C21" s="13">
        <v>3668</v>
      </c>
      <c r="D21" s="23"/>
    </row>
    <row r="22" spans="1:4" ht="125.25" customHeight="1" x14ac:dyDescent="0.25">
      <c r="A22" s="8" t="s">
        <v>145</v>
      </c>
      <c r="B22" s="12" t="s">
        <v>146</v>
      </c>
      <c r="C22" s="13">
        <v>40</v>
      </c>
    </row>
    <row r="23" spans="1:4" ht="125.25" customHeight="1" x14ac:dyDescent="0.25">
      <c r="A23" s="8" t="s">
        <v>148</v>
      </c>
      <c r="B23" s="12" t="s">
        <v>147</v>
      </c>
      <c r="C23" s="13">
        <v>14</v>
      </c>
    </row>
    <row r="24" spans="1:4" ht="114.75" customHeight="1" x14ac:dyDescent="0.25">
      <c r="A24" s="8" t="s">
        <v>153</v>
      </c>
      <c r="B24" s="12" t="s">
        <v>149</v>
      </c>
      <c r="C24" s="13">
        <v>12705</v>
      </c>
    </row>
    <row r="25" spans="1:4" ht="126" customHeight="1" x14ac:dyDescent="0.25">
      <c r="A25" s="8" t="s">
        <v>154</v>
      </c>
      <c r="B25" s="12" t="s">
        <v>150</v>
      </c>
      <c r="C25" s="13">
        <v>67</v>
      </c>
    </row>
    <row r="26" spans="1:4" ht="120" customHeight="1" x14ac:dyDescent="0.25">
      <c r="A26" s="8" t="s">
        <v>155</v>
      </c>
      <c r="B26" s="12" t="s">
        <v>151</v>
      </c>
      <c r="C26" s="13">
        <v>4</v>
      </c>
    </row>
    <row r="27" spans="1:4" ht="61.5" customHeight="1" x14ac:dyDescent="0.25">
      <c r="A27" s="8" t="s">
        <v>156</v>
      </c>
      <c r="B27" s="12" t="s">
        <v>157</v>
      </c>
      <c r="C27" s="13">
        <v>1</v>
      </c>
    </row>
    <row r="28" spans="1:4" ht="139.5" customHeight="1" x14ac:dyDescent="0.25">
      <c r="A28" s="8" t="s">
        <v>152</v>
      </c>
      <c r="B28" s="14" t="s">
        <v>158</v>
      </c>
      <c r="C28" s="13">
        <v>298</v>
      </c>
      <c r="D28" s="23"/>
    </row>
    <row r="29" spans="1:4" ht="141.75" customHeight="1" x14ac:dyDescent="0.25">
      <c r="A29" s="8" t="s">
        <v>159</v>
      </c>
      <c r="B29" s="14" t="s">
        <v>160</v>
      </c>
      <c r="C29" s="13">
        <v>1820</v>
      </c>
    </row>
    <row r="30" spans="1:4" ht="150.75" customHeight="1" x14ac:dyDescent="0.25">
      <c r="A30" s="8" t="s">
        <v>152</v>
      </c>
      <c r="B30" s="14" t="s">
        <v>161</v>
      </c>
      <c r="C30" s="13">
        <v>462</v>
      </c>
    </row>
    <row r="31" spans="1:4" ht="109.5" customHeight="1" x14ac:dyDescent="0.25">
      <c r="A31" s="8" t="s">
        <v>163</v>
      </c>
      <c r="B31" s="12" t="s">
        <v>162</v>
      </c>
      <c r="C31" s="13">
        <v>3092</v>
      </c>
    </row>
    <row r="32" spans="1:4" ht="90.75" customHeight="1" x14ac:dyDescent="0.25">
      <c r="A32" s="8" t="s">
        <v>164</v>
      </c>
      <c r="B32" s="12" t="s">
        <v>94</v>
      </c>
      <c r="C32" s="13">
        <v>1</v>
      </c>
    </row>
    <row r="33" spans="1:3" ht="31.5" x14ac:dyDescent="0.25">
      <c r="A33" s="8" t="s">
        <v>165</v>
      </c>
      <c r="B33" s="12" t="s">
        <v>101</v>
      </c>
      <c r="C33" s="13">
        <v>117</v>
      </c>
    </row>
    <row r="34" spans="1:3" ht="157.5" x14ac:dyDescent="0.25">
      <c r="A34" s="8" t="s">
        <v>166</v>
      </c>
      <c r="B34" s="14" t="s">
        <v>105</v>
      </c>
      <c r="C34" s="13">
        <v>3010</v>
      </c>
    </row>
    <row r="35" spans="1:3" ht="78.75" x14ac:dyDescent="0.25">
      <c r="A35" s="8" t="s">
        <v>167</v>
      </c>
      <c r="B35" s="12" t="s">
        <v>106</v>
      </c>
      <c r="C35" s="13">
        <v>1212</v>
      </c>
    </row>
    <row r="36" spans="1:3" ht="47.25" x14ac:dyDescent="0.25">
      <c r="A36" s="8" t="s">
        <v>168</v>
      </c>
      <c r="B36" s="12" t="s">
        <v>109</v>
      </c>
      <c r="C36" s="13">
        <v>380</v>
      </c>
    </row>
    <row r="37" spans="1:3" ht="68.25" customHeight="1" x14ac:dyDescent="0.25">
      <c r="A37" s="8" t="s">
        <v>169</v>
      </c>
      <c r="B37" s="12" t="s">
        <v>113</v>
      </c>
      <c r="C37" s="13">
        <v>1505</v>
      </c>
    </row>
    <row r="38" spans="1:3" ht="31.5" x14ac:dyDescent="0.25">
      <c r="A38" s="8" t="s">
        <v>170</v>
      </c>
      <c r="B38" s="12" t="s">
        <v>115</v>
      </c>
      <c r="C38" s="13">
        <v>83354</v>
      </c>
    </row>
    <row r="39" spans="1:3" x14ac:dyDescent="0.25">
      <c r="A39" s="9"/>
      <c r="B39" s="10" t="s">
        <v>66</v>
      </c>
      <c r="C39" s="11">
        <f>SUM(C9:C38)</f>
        <v>127895</v>
      </c>
    </row>
  </sheetData>
  <mergeCells count="2">
    <mergeCell ref="A4:C5"/>
    <mergeCell ref="B2:C2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14" sqref="A14:XFD14"/>
    </sheetView>
  </sheetViews>
  <sheetFormatPr defaultRowHeight="15" x14ac:dyDescent="0.25"/>
  <cols>
    <col min="1" max="2" width="27.7109375" customWidth="1"/>
    <col min="3" max="3" width="14.5703125" customWidth="1"/>
    <col min="4" max="4" width="15" customWidth="1"/>
    <col min="5" max="5" width="0.5703125" hidden="1" customWidth="1"/>
    <col min="6" max="6" width="9.140625" hidden="1" customWidth="1"/>
  </cols>
  <sheetData>
    <row r="1" spans="1:6" ht="15.75" x14ac:dyDescent="0.25">
      <c r="A1" s="48"/>
      <c r="B1" s="48"/>
      <c r="C1" s="109" t="s">
        <v>320</v>
      </c>
      <c r="D1" s="109"/>
      <c r="E1" s="48"/>
      <c r="F1" s="48"/>
    </row>
    <row r="2" spans="1:6" ht="15.75" x14ac:dyDescent="0.25">
      <c r="A2" s="48"/>
      <c r="B2" s="48"/>
      <c r="C2" s="108" t="s">
        <v>69</v>
      </c>
      <c r="D2" s="108"/>
      <c r="E2" s="108"/>
      <c r="F2" s="48"/>
    </row>
    <row r="3" spans="1:6" ht="15.75" x14ac:dyDescent="0.25">
      <c r="A3" s="48"/>
      <c r="B3" s="48"/>
      <c r="C3" s="108" t="s">
        <v>70</v>
      </c>
      <c r="D3" s="108"/>
      <c r="E3" s="108"/>
      <c r="F3" s="48"/>
    </row>
    <row r="4" spans="1:6" ht="15.75" x14ac:dyDescent="0.25">
      <c r="A4" s="48"/>
      <c r="B4" s="48"/>
      <c r="C4" s="104"/>
      <c r="D4" s="104"/>
      <c r="E4" s="48"/>
      <c r="F4" s="48"/>
    </row>
    <row r="5" spans="1:6" ht="15.75" x14ac:dyDescent="0.25">
      <c r="A5" s="110" t="s">
        <v>343</v>
      </c>
      <c r="B5" s="110"/>
      <c r="C5" s="110"/>
      <c r="D5" s="110"/>
      <c r="E5" s="110"/>
      <c r="F5" s="110"/>
    </row>
    <row r="6" spans="1:6" ht="15.75" x14ac:dyDescent="0.25">
      <c r="A6" s="111" t="s">
        <v>344</v>
      </c>
      <c r="B6" s="111"/>
      <c r="C6" s="111"/>
      <c r="D6" s="111"/>
      <c r="E6" s="83"/>
      <c r="F6" s="83"/>
    </row>
    <row r="7" spans="1:6" ht="15.75" x14ac:dyDescent="0.25">
      <c r="A7" s="111" t="s">
        <v>345</v>
      </c>
      <c r="B7" s="111"/>
      <c r="C7" s="111"/>
      <c r="D7" s="111"/>
      <c r="E7" s="83"/>
      <c r="F7" s="83"/>
    </row>
    <row r="8" spans="1:6" ht="15.75" x14ac:dyDescent="0.25">
      <c r="A8" s="112" t="s">
        <v>321</v>
      </c>
      <c r="B8" s="112"/>
      <c r="C8" s="112"/>
      <c r="D8" s="112"/>
      <c r="E8" s="83"/>
      <c r="F8" s="83"/>
    </row>
    <row r="9" spans="1:6" ht="15.75" x14ac:dyDescent="0.25">
      <c r="A9" s="92"/>
      <c r="B9" s="92"/>
      <c r="C9" s="92"/>
      <c r="D9" s="93" t="s">
        <v>308</v>
      </c>
      <c r="E9" s="83"/>
      <c r="F9" s="83"/>
    </row>
    <row r="10" spans="1:6" ht="15.75" x14ac:dyDescent="0.25">
      <c r="A10" s="94"/>
      <c r="B10" s="113" t="s">
        <v>322</v>
      </c>
      <c r="C10" s="95" t="s">
        <v>311</v>
      </c>
      <c r="D10" s="95" t="s">
        <v>312</v>
      </c>
      <c r="E10" s="83"/>
      <c r="F10" s="83"/>
    </row>
    <row r="11" spans="1:6" ht="31.5" x14ac:dyDescent="0.25">
      <c r="A11" s="96" t="s">
        <v>309</v>
      </c>
      <c r="B11" s="113"/>
      <c r="C11" s="97" t="s">
        <v>342</v>
      </c>
      <c r="D11" s="98" t="s">
        <v>342</v>
      </c>
      <c r="E11" s="83"/>
      <c r="F11" s="83"/>
    </row>
    <row r="12" spans="1:6" ht="79.5" customHeight="1" x14ac:dyDescent="0.25">
      <c r="A12" s="99"/>
      <c r="B12" s="100" t="s">
        <v>323</v>
      </c>
      <c r="C12" s="101">
        <f>C13</f>
        <v>49601</v>
      </c>
      <c r="D12" s="101">
        <f>D13</f>
        <v>46875</v>
      </c>
      <c r="E12" s="83"/>
      <c r="F12" s="83"/>
    </row>
    <row r="13" spans="1:6" ht="50.25" customHeight="1" x14ac:dyDescent="0.25">
      <c r="A13" s="102" t="s">
        <v>324</v>
      </c>
      <c r="B13" s="102" t="s">
        <v>325</v>
      </c>
      <c r="C13" s="103">
        <f>C14+C18</f>
        <v>49601</v>
      </c>
      <c r="D13" s="103">
        <f>D14+D18</f>
        <v>46875</v>
      </c>
      <c r="E13" s="83"/>
      <c r="F13" s="83"/>
    </row>
    <row r="14" spans="1:6" ht="31.5" x14ac:dyDescent="0.25">
      <c r="A14" s="102" t="s">
        <v>326</v>
      </c>
      <c r="B14" s="102" t="s">
        <v>327</v>
      </c>
      <c r="C14" s="103">
        <v>-128639</v>
      </c>
      <c r="D14" s="103">
        <v>-127895</v>
      </c>
      <c r="E14" s="83"/>
      <c r="F14" s="83"/>
    </row>
    <row r="15" spans="1:6" ht="47.25" x14ac:dyDescent="0.25">
      <c r="A15" s="102" t="s">
        <v>328</v>
      </c>
      <c r="B15" s="102" t="s">
        <v>329</v>
      </c>
      <c r="C15" s="103">
        <v>-128639</v>
      </c>
      <c r="D15" s="103">
        <v>-127895</v>
      </c>
      <c r="E15" s="83"/>
      <c r="F15" s="83"/>
    </row>
    <row r="16" spans="1:6" ht="47.25" x14ac:dyDescent="0.25">
      <c r="A16" s="102" t="s">
        <v>330</v>
      </c>
      <c r="B16" s="102" t="s">
        <v>331</v>
      </c>
      <c r="C16" s="103">
        <v>-128639</v>
      </c>
      <c r="D16" s="103">
        <v>-127895</v>
      </c>
      <c r="E16" s="83"/>
      <c r="F16" s="83"/>
    </row>
    <row r="17" spans="1:6" ht="63" x14ac:dyDescent="0.25">
      <c r="A17" s="102" t="s">
        <v>332</v>
      </c>
      <c r="B17" s="102" t="s">
        <v>333</v>
      </c>
      <c r="C17" s="103">
        <v>-128639</v>
      </c>
      <c r="D17" s="103">
        <v>-127895</v>
      </c>
      <c r="E17" s="83"/>
      <c r="F17" s="83"/>
    </row>
    <row r="18" spans="1:6" ht="31.5" x14ac:dyDescent="0.25">
      <c r="A18" s="102" t="s">
        <v>334</v>
      </c>
      <c r="B18" s="102" t="s">
        <v>335</v>
      </c>
      <c r="C18" s="103">
        <v>178240</v>
      </c>
      <c r="D18" s="103">
        <v>174770</v>
      </c>
      <c r="E18" s="83"/>
      <c r="F18" s="83"/>
    </row>
    <row r="19" spans="1:6" ht="47.25" x14ac:dyDescent="0.25">
      <c r="A19" s="102" t="s">
        <v>336</v>
      </c>
      <c r="B19" s="102" t="s">
        <v>337</v>
      </c>
      <c r="C19" s="103">
        <v>178240</v>
      </c>
      <c r="D19" s="103">
        <v>174770</v>
      </c>
      <c r="E19" s="83"/>
      <c r="F19" s="83"/>
    </row>
    <row r="20" spans="1:6" ht="47.25" x14ac:dyDescent="0.25">
      <c r="A20" s="102" t="s">
        <v>338</v>
      </c>
      <c r="B20" s="102" t="s">
        <v>339</v>
      </c>
      <c r="C20" s="103">
        <v>178240</v>
      </c>
      <c r="D20" s="103">
        <v>174770</v>
      </c>
      <c r="E20" s="83"/>
      <c r="F20" s="83"/>
    </row>
    <row r="21" spans="1:6" ht="63" x14ac:dyDescent="0.25">
      <c r="A21" s="102" t="s">
        <v>340</v>
      </c>
      <c r="B21" s="102" t="s">
        <v>341</v>
      </c>
      <c r="C21" s="103">
        <v>178240</v>
      </c>
      <c r="D21" s="103">
        <v>174770</v>
      </c>
      <c r="E21" s="83"/>
      <c r="F21" s="83"/>
    </row>
  </sheetData>
  <mergeCells count="8">
    <mergeCell ref="B10:B11"/>
    <mergeCell ref="C2:E2"/>
    <mergeCell ref="C3:E3"/>
    <mergeCell ref="C1:D1"/>
    <mergeCell ref="A5:F5"/>
    <mergeCell ref="A6:D6"/>
    <mergeCell ref="A7:D7"/>
    <mergeCell ref="A8:D8"/>
  </mergeCells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2" sqref="B12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82"/>
      <c r="B1" s="82"/>
      <c r="C1" s="114" t="s">
        <v>307</v>
      </c>
      <c r="D1" s="114"/>
      <c r="E1" s="82"/>
      <c r="F1" s="82"/>
    </row>
    <row r="2" spans="1:6" ht="15.75" x14ac:dyDescent="0.25">
      <c r="A2" s="82"/>
      <c r="B2" s="82"/>
      <c r="C2" s="108" t="s">
        <v>69</v>
      </c>
      <c r="D2" s="108"/>
      <c r="E2" s="82"/>
      <c r="F2" s="82"/>
    </row>
    <row r="3" spans="1:6" ht="15.75" x14ac:dyDescent="0.25">
      <c r="A3" s="82"/>
      <c r="B3" s="82"/>
      <c r="C3" s="108" t="s">
        <v>70</v>
      </c>
      <c r="D3" s="108"/>
      <c r="E3" s="82"/>
      <c r="F3" s="82"/>
    </row>
    <row r="4" spans="1:6" ht="15.75" x14ac:dyDescent="0.25">
      <c r="A4" s="110" t="s">
        <v>343</v>
      </c>
      <c r="B4" s="110"/>
      <c r="C4" s="110"/>
      <c r="D4" s="110"/>
      <c r="E4" s="110"/>
      <c r="F4" s="110"/>
    </row>
    <row r="5" spans="1:6" ht="15.75" x14ac:dyDescent="0.25">
      <c r="A5" s="111" t="s">
        <v>344</v>
      </c>
      <c r="B5" s="111"/>
      <c r="C5" s="111"/>
      <c r="D5" s="111"/>
      <c r="E5" s="83"/>
      <c r="F5" s="83"/>
    </row>
    <row r="6" spans="1:6" ht="15.75" x14ac:dyDescent="0.25">
      <c r="A6" s="111" t="s">
        <v>345</v>
      </c>
      <c r="B6" s="111"/>
      <c r="C6" s="111"/>
      <c r="D6" s="111"/>
      <c r="E6" s="83"/>
      <c r="F6" s="83"/>
    </row>
    <row r="7" spans="1:6" ht="15.75" x14ac:dyDescent="0.25">
      <c r="A7" s="83"/>
      <c r="B7" s="83"/>
      <c r="C7" s="83"/>
      <c r="D7" s="83" t="s">
        <v>308</v>
      </c>
      <c r="E7" s="83"/>
      <c r="F7" s="83"/>
    </row>
    <row r="8" spans="1:6" ht="15.75" x14ac:dyDescent="0.25">
      <c r="A8" s="115" t="s">
        <v>309</v>
      </c>
      <c r="B8" s="117" t="s">
        <v>310</v>
      </c>
      <c r="C8" s="84" t="s">
        <v>311</v>
      </c>
      <c r="D8" s="84" t="s">
        <v>312</v>
      </c>
      <c r="E8" s="83"/>
      <c r="F8" s="83"/>
    </row>
    <row r="9" spans="1:6" ht="15.75" x14ac:dyDescent="0.25">
      <c r="A9" s="116"/>
      <c r="B9" s="117"/>
      <c r="C9" s="85" t="s">
        <v>342</v>
      </c>
      <c r="D9" s="86" t="s">
        <v>342</v>
      </c>
      <c r="E9" s="83"/>
      <c r="F9" s="83"/>
    </row>
    <row r="10" spans="1:6" ht="52.5" customHeight="1" x14ac:dyDescent="0.25">
      <c r="A10" s="87" t="s">
        <v>313</v>
      </c>
      <c r="B10" s="87" t="s">
        <v>314</v>
      </c>
      <c r="C10" s="88">
        <f>C12+C11</f>
        <v>49601</v>
      </c>
      <c r="D10" s="88">
        <f>D12+D11</f>
        <v>46875</v>
      </c>
      <c r="E10" s="83"/>
      <c r="F10" s="83"/>
    </row>
    <row r="11" spans="1:6" ht="50.25" customHeight="1" x14ac:dyDescent="0.25">
      <c r="A11" s="87" t="s">
        <v>315</v>
      </c>
      <c r="B11" s="87" t="s">
        <v>316</v>
      </c>
      <c r="C11" s="88">
        <v>-128639</v>
      </c>
      <c r="D11" s="88">
        <v>-127895</v>
      </c>
      <c r="E11" s="83"/>
      <c r="F11" s="83"/>
    </row>
    <row r="12" spans="1:6" ht="51.75" customHeight="1" x14ac:dyDescent="0.25">
      <c r="A12" s="87" t="s">
        <v>317</v>
      </c>
      <c r="B12" s="87" t="s">
        <v>318</v>
      </c>
      <c r="C12" s="88">
        <v>178240</v>
      </c>
      <c r="D12" s="88">
        <v>174770</v>
      </c>
      <c r="E12" s="83"/>
      <c r="F12" s="83"/>
    </row>
    <row r="13" spans="1:6" ht="52.5" customHeight="1" x14ac:dyDescent="0.25">
      <c r="A13" s="89"/>
      <c r="B13" s="90" t="s">
        <v>319</v>
      </c>
      <c r="C13" s="91">
        <f>C10</f>
        <v>49601</v>
      </c>
      <c r="D13" s="91">
        <f>D10</f>
        <v>46875</v>
      </c>
      <c r="E13" s="83"/>
      <c r="F13" s="83"/>
    </row>
    <row r="14" spans="1:6" ht="15.75" x14ac:dyDescent="0.25">
      <c r="A14" s="48"/>
      <c r="B14" s="48"/>
      <c r="C14" s="48"/>
      <c r="D14" s="48"/>
      <c r="E14" s="48"/>
      <c r="F14" s="48"/>
    </row>
    <row r="15" spans="1:6" ht="15.75" x14ac:dyDescent="0.25">
      <c r="A15" s="48"/>
      <c r="B15" s="48"/>
      <c r="C15" s="48"/>
      <c r="D15" s="48"/>
      <c r="E15" s="48"/>
      <c r="F15" s="48"/>
    </row>
  </sheetData>
  <mergeCells count="8">
    <mergeCell ref="C1:D1"/>
    <mergeCell ref="A4:F4"/>
    <mergeCell ref="A5:D5"/>
    <mergeCell ref="A6:D6"/>
    <mergeCell ref="A8:A9"/>
    <mergeCell ref="B8:B9"/>
    <mergeCell ref="C2:D2"/>
    <mergeCell ref="C3:D3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9" workbookViewId="0">
      <selection activeCell="H83" sqref="H83"/>
    </sheetView>
  </sheetViews>
  <sheetFormatPr defaultRowHeight="15" x14ac:dyDescent="0.25"/>
  <cols>
    <col min="1" max="1" width="23.140625" customWidth="1"/>
    <col min="2" max="2" width="6.140625" style="47" customWidth="1"/>
    <col min="3" max="3" width="6.5703125" customWidth="1"/>
    <col min="4" max="4" width="5.140625" customWidth="1"/>
    <col min="5" max="5" width="12.5703125" customWidth="1"/>
    <col min="6" max="6" width="5.85546875" customWidth="1"/>
    <col min="7" max="7" width="8.5703125" customWidth="1"/>
    <col min="8" max="8" width="11" customWidth="1"/>
  </cols>
  <sheetData>
    <row r="1" spans="1:9" ht="15.75" x14ac:dyDescent="0.25">
      <c r="A1" s="48"/>
      <c r="B1" s="49"/>
      <c r="C1" s="48"/>
      <c r="D1" s="48"/>
      <c r="E1" s="48"/>
      <c r="F1" s="48"/>
      <c r="G1" s="16"/>
      <c r="H1" s="48" t="s">
        <v>302</v>
      </c>
      <c r="I1" s="48"/>
    </row>
    <row r="2" spans="1:9" ht="15.75" x14ac:dyDescent="0.25">
      <c r="A2" s="48"/>
      <c r="B2" s="49"/>
      <c r="C2" s="48"/>
      <c r="D2" s="48"/>
      <c r="E2" s="48"/>
      <c r="F2" s="48"/>
      <c r="G2" s="129" t="s">
        <v>69</v>
      </c>
      <c r="H2" s="129"/>
      <c r="I2" s="129"/>
    </row>
    <row r="3" spans="1:9" ht="15.75" x14ac:dyDescent="0.25">
      <c r="A3" s="48"/>
      <c r="B3" s="49"/>
      <c r="C3" s="48"/>
      <c r="D3" s="48"/>
      <c r="E3" s="48"/>
      <c r="F3" s="48"/>
      <c r="G3" s="16"/>
      <c r="H3" s="48" t="s">
        <v>70</v>
      </c>
      <c r="I3" s="48"/>
    </row>
    <row r="4" spans="1:9" ht="30" customHeight="1" x14ac:dyDescent="0.25">
      <c r="A4" s="126" t="s">
        <v>301</v>
      </c>
      <c r="B4" s="127"/>
      <c r="C4" s="127"/>
      <c r="D4" s="127"/>
      <c r="E4" s="127"/>
      <c r="F4" s="127"/>
      <c r="G4" s="127"/>
      <c r="H4" s="128"/>
      <c r="I4" s="128"/>
    </row>
    <row r="5" spans="1:9" ht="42.75" customHeight="1" x14ac:dyDescent="0.25">
      <c r="A5" s="132" t="s">
        <v>228</v>
      </c>
      <c r="B5" s="130" t="s">
        <v>291</v>
      </c>
      <c r="C5" s="132" t="s">
        <v>229</v>
      </c>
      <c r="D5" s="132" t="s">
        <v>230</v>
      </c>
      <c r="E5" s="132" t="s">
        <v>231</v>
      </c>
      <c r="F5" s="132" t="s">
        <v>232</v>
      </c>
      <c r="G5" s="131" t="s">
        <v>289</v>
      </c>
      <c r="H5" s="132" t="s">
        <v>290</v>
      </c>
      <c r="I5" s="132" t="s">
        <v>220</v>
      </c>
    </row>
    <row r="6" spans="1:9" x14ac:dyDescent="0.25">
      <c r="A6" s="132"/>
      <c r="B6" s="130"/>
      <c r="C6" s="132"/>
      <c r="D6" s="132"/>
      <c r="E6" s="132"/>
      <c r="F6" s="132"/>
      <c r="G6" s="131"/>
      <c r="H6" s="132"/>
      <c r="I6" s="132"/>
    </row>
    <row r="7" spans="1:9" ht="63" x14ac:dyDescent="0.25">
      <c r="A7" s="51" t="s">
        <v>288</v>
      </c>
      <c r="B7" s="52" t="s">
        <v>292</v>
      </c>
      <c r="C7" s="53"/>
      <c r="D7" s="53"/>
      <c r="E7" s="53"/>
      <c r="F7" s="53"/>
      <c r="G7" s="53">
        <f>G8+G36+G44+G61+G68+G95+G103+G118+G128+G135</f>
        <v>45678.3</v>
      </c>
      <c r="H7" s="53">
        <f>H8+H36+H44+H61+H68+H95+H103+H118+H128+H135</f>
        <v>178240</v>
      </c>
      <c r="I7" s="53">
        <f>I8+I36+I44+I61+I68+I95+I103+I118+I128+I135</f>
        <v>174770</v>
      </c>
    </row>
    <row r="8" spans="1:9" ht="31.5" x14ac:dyDescent="0.25">
      <c r="A8" s="51" t="s">
        <v>233</v>
      </c>
      <c r="B8" s="54" t="s">
        <v>292</v>
      </c>
      <c r="C8" s="55" t="s">
        <v>180</v>
      </c>
      <c r="D8" s="55" t="s">
        <v>293</v>
      </c>
      <c r="E8" s="55"/>
      <c r="F8" s="53"/>
      <c r="G8" s="53">
        <f>G9+G12+G25</f>
        <v>11068</v>
      </c>
      <c r="H8" s="53">
        <f t="shared" ref="H8:I8" si="0">H9+H12+H25</f>
        <v>16871</v>
      </c>
      <c r="I8" s="53">
        <f t="shared" si="0"/>
        <v>16535</v>
      </c>
    </row>
    <row r="9" spans="1:9" ht="157.5" x14ac:dyDescent="0.25">
      <c r="A9" s="51" t="s">
        <v>182</v>
      </c>
      <c r="B9" s="54" t="s">
        <v>292</v>
      </c>
      <c r="C9" s="56" t="s">
        <v>180</v>
      </c>
      <c r="D9" s="56" t="s">
        <v>183</v>
      </c>
      <c r="E9" s="56"/>
      <c r="F9" s="57"/>
      <c r="G9" s="57"/>
      <c r="H9" s="57">
        <v>488</v>
      </c>
      <c r="I9" s="58">
        <v>488</v>
      </c>
    </row>
    <row r="10" spans="1:9" ht="15.75" x14ac:dyDescent="0.25">
      <c r="A10" s="50" t="s">
        <v>234</v>
      </c>
      <c r="B10" s="52" t="s">
        <v>292</v>
      </c>
      <c r="C10" s="59" t="s">
        <v>180</v>
      </c>
      <c r="D10" s="59" t="s">
        <v>183</v>
      </c>
      <c r="E10" s="59" t="s">
        <v>294</v>
      </c>
      <c r="F10" s="60"/>
      <c r="G10" s="60"/>
      <c r="H10" s="60">
        <v>488</v>
      </c>
      <c r="I10" s="61">
        <v>488</v>
      </c>
    </row>
    <row r="11" spans="1:9" ht="63" x14ac:dyDescent="0.25">
      <c r="A11" s="50" t="s">
        <v>235</v>
      </c>
      <c r="B11" s="52" t="s">
        <v>292</v>
      </c>
      <c r="C11" s="59" t="s">
        <v>180</v>
      </c>
      <c r="D11" s="59" t="s">
        <v>183</v>
      </c>
      <c r="E11" s="59" t="s">
        <v>294</v>
      </c>
      <c r="F11" s="60">
        <v>244</v>
      </c>
      <c r="G11" s="60"/>
      <c r="H11" s="60">
        <v>488</v>
      </c>
      <c r="I11" s="61">
        <v>488</v>
      </c>
    </row>
    <row r="12" spans="1:9" ht="159" customHeight="1" x14ac:dyDescent="0.25">
      <c r="A12" s="62" t="s">
        <v>236</v>
      </c>
      <c r="B12" s="52" t="s">
        <v>292</v>
      </c>
      <c r="C12" s="63" t="s">
        <v>180</v>
      </c>
      <c r="D12" s="63" t="s">
        <v>185</v>
      </c>
      <c r="E12" s="63"/>
      <c r="F12" s="64"/>
      <c r="G12" s="64">
        <f>G13</f>
        <v>10128</v>
      </c>
      <c r="H12" s="64">
        <f>H13</f>
        <v>12896</v>
      </c>
      <c r="I12" s="64">
        <f>I13</f>
        <v>12866</v>
      </c>
    </row>
    <row r="13" spans="1:9" ht="128.25" customHeight="1" x14ac:dyDescent="0.25">
      <c r="A13" s="65" t="s">
        <v>237</v>
      </c>
      <c r="B13" s="52" t="s">
        <v>292</v>
      </c>
      <c r="C13" s="59" t="s">
        <v>180</v>
      </c>
      <c r="D13" s="59" t="s">
        <v>185</v>
      </c>
      <c r="E13" s="59" t="s">
        <v>295</v>
      </c>
      <c r="F13" s="60"/>
      <c r="G13" s="60">
        <f>G14+G17</f>
        <v>10128</v>
      </c>
      <c r="H13" s="60">
        <f>H14+H17</f>
        <v>12896</v>
      </c>
      <c r="I13" s="60">
        <f t="shared" ref="I13" si="1">I14+I17</f>
        <v>12866</v>
      </c>
    </row>
    <row r="14" spans="1:9" ht="110.25" x14ac:dyDescent="0.25">
      <c r="A14" s="65" t="s">
        <v>238</v>
      </c>
      <c r="B14" s="52" t="s">
        <v>292</v>
      </c>
      <c r="C14" s="59" t="s">
        <v>180</v>
      </c>
      <c r="D14" s="59" t="s">
        <v>185</v>
      </c>
      <c r="E14" s="59" t="s">
        <v>296</v>
      </c>
      <c r="F14" s="60"/>
      <c r="G14" s="60">
        <v>770</v>
      </c>
      <c r="H14" s="60">
        <v>1197</v>
      </c>
      <c r="I14" s="61">
        <v>1187</v>
      </c>
    </row>
    <row r="15" spans="1:9" ht="63" x14ac:dyDescent="0.25">
      <c r="A15" s="65" t="s">
        <v>239</v>
      </c>
      <c r="B15" s="52" t="s">
        <v>292</v>
      </c>
      <c r="C15" s="59" t="s">
        <v>180</v>
      </c>
      <c r="D15" s="59" t="s">
        <v>185</v>
      </c>
      <c r="E15" s="59" t="s">
        <v>296</v>
      </c>
      <c r="F15" s="60">
        <v>120</v>
      </c>
      <c r="G15" s="60">
        <v>770</v>
      </c>
      <c r="H15" s="60">
        <v>1197</v>
      </c>
      <c r="I15" s="61">
        <v>1187</v>
      </c>
    </row>
    <row r="16" spans="1:9" ht="31.5" x14ac:dyDescent="0.25">
      <c r="A16" s="65" t="s">
        <v>240</v>
      </c>
      <c r="B16" s="52" t="s">
        <v>292</v>
      </c>
      <c r="C16" s="59" t="s">
        <v>180</v>
      </c>
      <c r="D16" s="59" t="s">
        <v>185</v>
      </c>
      <c r="E16" s="59" t="s">
        <v>296</v>
      </c>
      <c r="F16" s="60">
        <v>121</v>
      </c>
      <c r="G16" s="60">
        <v>770</v>
      </c>
      <c r="H16" s="60">
        <v>1197</v>
      </c>
      <c r="I16" s="61">
        <v>1187</v>
      </c>
    </row>
    <row r="17" spans="1:9" ht="15.75" x14ac:dyDescent="0.25">
      <c r="A17" s="50" t="s">
        <v>234</v>
      </c>
      <c r="B17" s="52" t="s">
        <v>292</v>
      </c>
      <c r="C17" s="59" t="s">
        <v>180</v>
      </c>
      <c r="D17" s="59" t="s">
        <v>185</v>
      </c>
      <c r="E17" s="59" t="s">
        <v>294</v>
      </c>
      <c r="F17" s="60"/>
      <c r="G17" s="60">
        <f>G18+G20+G23</f>
        <v>9358</v>
      </c>
      <c r="H17" s="60">
        <f t="shared" ref="H17:I17" si="2">H18+H20+H23</f>
        <v>11699</v>
      </c>
      <c r="I17" s="60">
        <f t="shared" si="2"/>
        <v>11679</v>
      </c>
    </row>
    <row r="18" spans="1:9" ht="60" customHeight="1" x14ac:dyDescent="0.25">
      <c r="A18" s="50" t="s">
        <v>239</v>
      </c>
      <c r="B18" s="52" t="s">
        <v>292</v>
      </c>
      <c r="C18" s="59" t="s">
        <v>180</v>
      </c>
      <c r="D18" s="59" t="s">
        <v>185</v>
      </c>
      <c r="E18" s="59" t="s">
        <v>294</v>
      </c>
      <c r="F18" s="60">
        <v>120</v>
      </c>
      <c r="G18" s="60">
        <v>8765</v>
      </c>
      <c r="H18" s="60">
        <v>10826</v>
      </c>
      <c r="I18" s="61">
        <v>10819</v>
      </c>
    </row>
    <row r="19" spans="1:9" ht="31.5" x14ac:dyDescent="0.25">
      <c r="A19" s="50" t="s">
        <v>240</v>
      </c>
      <c r="B19" s="52" t="s">
        <v>292</v>
      </c>
      <c r="C19" s="59" t="s">
        <v>180</v>
      </c>
      <c r="D19" s="59" t="s">
        <v>185</v>
      </c>
      <c r="E19" s="59" t="s">
        <v>294</v>
      </c>
      <c r="F19" s="60">
        <v>121</v>
      </c>
      <c r="G19" s="60">
        <v>8765</v>
      </c>
      <c r="H19" s="60">
        <v>10826</v>
      </c>
      <c r="I19" s="61">
        <v>10819</v>
      </c>
    </row>
    <row r="20" spans="1:9" ht="63" x14ac:dyDescent="0.25">
      <c r="A20" s="50" t="s">
        <v>241</v>
      </c>
      <c r="B20" s="52" t="s">
        <v>292</v>
      </c>
      <c r="C20" s="59" t="s">
        <v>180</v>
      </c>
      <c r="D20" s="59" t="s">
        <v>185</v>
      </c>
      <c r="E20" s="59" t="s">
        <v>294</v>
      </c>
      <c r="F20" s="60">
        <v>240</v>
      </c>
      <c r="G20" s="60">
        <v>593</v>
      </c>
      <c r="H20" s="60">
        <f>H21+H22</f>
        <v>870</v>
      </c>
      <c r="I20" s="60">
        <f>I21+I22</f>
        <v>857</v>
      </c>
    </row>
    <row r="21" spans="1:9" ht="78.75" x14ac:dyDescent="0.25">
      <c r="A21" s="50" t="s">
        <v>242</v>
      </c>
      <c r="B21" s="52" t="s">
        <v>292</v>
      </c>
      <c r="C21" s="59" t="s">
        <v>180</v>
      </c>
      <c r="D21" s="59" t="s">
        <v>185</v>
      </c>
      <c r="E21" s="59" t="s">
        <v>294</v>
      </c>
      <c r="F21" s="60">
        <v>242</v>
      </c>
      <c r="G21" s="60">
        <v>300</v>
      </c>
      <c r="H21" s="60">
        <v>505</v>
      </c>
      <c r="I21" s="61">
        <v>499</v>
      </c>
    </row>
    <row r="22" spans="1:9" ht="63" x14ac:dyDescent="0.25">
      <c r="A22" s="50" t="s">
        <v>235</v>
      </c>
      <c r="B22" s="52" t="s">
        <v>292</v>
      </c>
      <c r="C22" s="59" t="s">
        <v>180</v>
      </c>
      <c r="D22" s="59" t="s">
        <v>185</v>
      </c>
      <c r="E22" s="59" t="s">
        <v>294</v>
      </c>
      <c r="F22" s="60">
        <v>244</v>
      </c>
      <c r="G22" s="60">
        <v>293</v>
      </c>
      <c r="H22" s="60">
        <v>365</v>
      </c>
      <c r="I22" s="61">
        <v>358</v>
      </c>
    </row>
    <row r="23" spans="1:9" ht="31.5" x14ac:dyDescent="0.25">
      <c r="A23" s="50" t="s">
        <v>243</v>
      </c>
      <c r="B23" s="52" t="s">
        <v>292</v>
      </c>
      <c r="C23" s="59" t="s">
        <v>180</v>
      </c>
      <c r="D23" s="59" t="s">
        <v>185</v>
      </c>
      <c r="E23" s="59" t="s">
        <v>294</v>
      </c>
      <c r="F23" s="60">
        <v>800</v>
      </c>
      <c r="G23" s="60"/>
      <c r="H23" s="60">
        <v>3</v>
      </c>
      <c r="I23" s="61">
        <v>3</v>
      </c>
    </row>
    <row r="24" spans="1:9" ht="47.25" x14ac:dyDescent="0.25">
      <c r="A24" s="50" t="s">
        <v>244</v>
      </c>
      <c r="B24" s="52" t="s">
        <v>292</v>
      </c>
      <c r="C24" s="59" t="s">
        <v>180</v>
      </c>
      <c r="D24" s="59" t="s">
        <v>185</v>
      </c>
      <c r="E24" s="59" t="s">
        <v>294</v>
      </c>
      <c r="F24" s="60">
        <v>852</v>
      </c>
      <c r="G24" s="60"/>
      <c r="H24" s="60">
        <v>3</v>
      </c>
      <c r="I24" s="61">
        <v>3</v>
      </c>
    </row>
    <row r="25" spans="1:9" ht="47.25" x14ac:dyDescent="0.25">
      <c r="A25" s="62" t="s">
        <v>188</v>
      </c>
      <c r="B25" s="66" t="s">
        <v>292</v>
      </c>
      <c r="C25" s="63" t="s">
        <v>180</v>
      </c>
      <c r="D25" s="63">
        <v>13</v>
      </c>
      <c r="E25" s="63"/>
      <c r="F25" s="64"/>
      <c r="G25" s="64">
        <f>G26+G29</f>
        <v>940</v>
      </c>
      <c r="H25" s="64">
        <f>H26+H29</f>
        <v>3487</v>
      </c>
      <c r="I25" s="64">
        <f t="shared" ref="I25" si="3">I26+I29</f>
        <v>3181</v>
      </c>
    </row>
    <row r="26" spans="1:9" ht="126" x14ac:dyDescent="0.25">
      <c r="A26" s="50" t="s">
        <v>245</v>
      </c>
      <c r="B26" s="52" t="s">
        <v>292</v>
      </c>
      <c r="C26" s="59" t="s">
        <v>180</v>
      </c>
      <c r="D26" s="59">
        <v>13</v>
      </c>
      <c r="E26" s="59" t="s">
        <v>297</v>
      </c>
      <c r="F26" s="60"/>
      <c r="G26" s="60">
        <v>20</v>
      </c>
      <c r="H26" s="60">
        <v>300</v>
      </c>
      <c r="I26" s="61">
        <v>213</v>
      </c>
    </row>
    <row r="27" spans="1:9" ht="50.25" customHeight="1" x14ac:dyDescent="0.25">
      <c r="A27" s="65" t="s">
        <v>241</v>
      </c>
      <c r="B27" s="52" t="s">
        <v>292</v>
      </c>
      <c r="C27" s="59" t="s">
        <v>180</v>
      </c>
      <c r="D27" s="59">
        <v>13</v>
      </c>
      <c r="E27" s="59" t="s">
        <v>297</v>
      </c>
      <c r="F27" s="60">
        <v>240</v>
      </c>
      <c r="G27" s="60">
        <v>20</v>
      </c>
      <c r="H27" s="60">
        <v>300</v>
      </c>
      <c r="I27" s="61">
        <v>213</v>
      </c>
    </row>
    <row r="28" spans="1:9" ht="63" x14ac:dyDescent="0.25">
      <c r="A28" s="65" t="s">
        <v>235</v>
      </c>
      <c r="B28" s="52" t="s">
        <v>292</v>
      </c>
      <c r="C28" s="59" t="s">
        <v>180</v>
      </c>
      <c r="D28" s="59">
        <v>13</v>
      </c>
      <c r="E28" s="59" t="s">
        <v>297</v>
      </c>
      <c r="F28" s="60">
        <v>244</v>
      </c>
      <c r="G28" s="60">
        <v>20</v>
      </c>
      <c r="H28" s="60">
        <v>300</v>
      </c>
      <c r="I28" s="61">
        <v>213</v>
      </c>
    </row>
    <row r="29" spans="1:9" ht="47.25" customHeight="1" x14ac:dyDescent="0.25">
      <c r="A29" s="65" t="s">
        <v>246</v>
      </c>
      <c r="B29" s="52" t="s">
        <v>292</v>
      </c>
      <c r="C29" s="59" t="s">
        <v>180</v>
      </c>
      <c r="D29" s="59">
        <v>13</v>
      </c>
      <c r="E29" s="59" t="s">
        <v>298</v>
      </c>
      <c r="F29" s="60"/>
      <c r="G29" s="60">
        <v>920</v>
      </c>
      <c r="H29" s="60">
        <f>H30+H33</f>
        <v>3187</v>
      </c>
      <c r="I29" s="60">
        <f>I30+I33</f>
        <v>2968</v>
      </c>
    </row>
    <row r="30" spans="1:9" ht="63" x14ac:dyDescent="0.25">
      <c r="A30" s="50" t="s">
        <v>241</v>
      </c>
      <c r="B30" s="52" t="s">
        <v>292</v>
      </c>
      <c r="C30" s="59" t="s">
        <v>180</v>
      </c>
      <c r="D30" s="59">
        <v>13</v>
      </c>
      <c r="E30" s="59" t="s">
        <v>298</v>
      </c>
      <c r="F30" s="60">
        <v>240</v>
      </c>
      <c r="G30" s="60">
        <v>920</v>
      </c>
      <c r="H30" s="60">
        <f>H31+H32</f>
        <v>3049</v>
      </c>
      <c r="I30" s="60">
        <f>I31+I32</f>
        <v>2830</v>
      </c>
    </row>
    <row r="31" spans="1:9" ht="78.75" x14ac:dyDescent="0.25">
      <c r="A31" s="50" t="s">
        <v>242</v>
      </c>
      <c r="B31" s="52" t="s">
        <v>292</v>
      </c>
      <c r="C31" s="59" t="s">
        <v>180</v>
      </c>
      <c r="D31" s="59">
        <v>13</v>
      </c>
      <c r="E31" s="59" t="s">
        <v>298</v>
      </c>
      <c r="F31" s="67">
        <v>242</v>
      </c>
      <c r="G31" s="67">
        <v>70</v>
      </c>
      <c r="H31" s="60">
        <v>273</v>
      </c>
      <c r="I31" s="61">
        <v>250</v>
      </c>
    </row>
    <row r="32" spans="1:9" ht="63" x14ac:dyDescent="0.25">
      <c r="A32" s="50" t="s">
        <v>235</v>
      </c>
      <c r="B32" s="52" t="s">
        <v>292</v>
      </c>
      <c r="C32" s="59" t="s">
        <v>180</v>
      </c>
      <c r="D32" s="59">
        <v>13</v>
      </c>
      <c r="E32" s="59" t="s">
        <v>298</v>
      </c>
      <c r="F32" s="67">
        <v>244</v>
      </c>
      <c r="G32" s="67">
        <v>850</v>
      </c>
      <c r="H32" s="60">
        <v>2776</v>
      </c>
      <c r="I32" s="61">
        <v>2580</v>
      </c>
    </row>
    <row r="33" spans="1:9" ht="31.5" x14ac:dyDescent="0.25">
      <c r="A33" s="65" t="s">
        <v>243</v>
      </c>
      <c r="B33" s="52" t="s">
        <v>292</v>
      </c>
      <c r="C33" s="59" t="s">
        <v>180</v>
      </c>
      <c r="D33" s="59">
        <v>13</v>
      </c>
      <c r="E33" s="59" t="s">
        <v>298</v>
      </c>
      <c r="F33" s="60">
        <v>800</v>
      </c>
      <c r="G33" s="60"/>
      <c r="H33" s="60">
        <f>H34+H35</f>
        <v>138</v>
      </c>
      <c r="I33" s="60">
        <f>I34+I35</f>
        <v>138</v>
      </c>
    </row>
    <row r="34" spans="1:9" ht="239.25" customHeight="1" x14ac:dyDescent="0.25">
      <c r="A34" s="65" t="s">
        <v>247</v>
      </c>
      <c r="B34" s="52" t="s">
        <v>292</v>
      </c>
      <c r="C34" s="59" t="s">
        <v>180</v>
      </c>
      <c r="D34" s="59">
        <v>13</v>
      </c>
      <c r="E34" s="59" t="s">
        <v>298</v>
      </c>
      <c r="F34" s="60">
        <v>831</v>
      </c>
      <c r="G34" s="60"/>
      <c r="H34" s="60">
        <v>27</v>
      </c>
      <c r="I34" s="61">
        <v>27</v>
      </c>
    </row>
    <row r="35" spans="1:9" ht="47.25" x14ac:dyDescent="0.25">
      <c r="A35" s="65" t="s">
        <v>244</v>
      </c>
      <c r="B35" s="52" t="s">
        <v>292</v>
      </c>
      <c r="C35" s="59" t="s">
        <v>180</v>
      </c>
      <c r="D35" s="59">
        <v>13</v>
      </c>
      <c r="E35" s="59" t="s">
        <v>298</v>
      </c>
      <c r="F35" s="60">
        <v>852</v>
      </c>
      <c r="G35" s="60"/>
      <c r="H35" s="60">
        <v>111</v>
      </c>
      <c r="I35" s="61">
        <v>111</v>
      </c>
    </row>
    <row r="36" spans="1:9" ht="31.5" x14ac:dyDescent="0.25">
      <c r="A36" s="68" t="s">
        <v>215</v>
      </c>
      <c r="B36" s="54" t="s">
        <v>292</v>
      </c>
      <c r="C36" s="56" t="s">
        <v>181</v>
      </c>
      <c r="D36" s="56" t="s">
        <v>293</v>
      </c>
      <c r="E36" s="56"/>
      <c r="F36" s="57"/>
      <c r="G36" s="57">
        <v>1505</v>
      </c>
      <c r="H36" s="57">
        <v>1505</v>
      </c>
      <c r="I36" s="58">
        <v>1505</v>
      </c>
    </row>
    <row r="37" spans="1:9" ht="47.25" x14ac:dyDescent="0.25">
      <c r="A37" s="69" t="s">
        <v>248</v>
      </c>
      <c r="B37" s="66" t="s">
        <v>292</v>
      </c>
      <c r="C37" s="63" t="s">
        <v>181</v>
      </c>
      <c r="D37" s="63" t="s">
        <v>183</v>
      </c>
      <c r="E37" s="63"/>
      <c r="F37" s="64"/>
      <c r="G37" s="64">
        <v>1505</v>
      </c>
      <c r="H37" s="64">
        <v>1505</v>
      </c>
      <c r="I37" s="70">
        <v>1505</v>
      </c>
    </row>
    <row r="38" spans="1:9" ht="94.5" x14ac:dyDescent="0.25">
      <c r="A38" s="65" t="s">
        <v>249</v>
      </c>
      <c r="B38" s="52" t="s">
        <v>292</v>
      </c>
      <c r="C38" s="59" t="s">
        <v>181</v>
      </c>
      <c r="D38" s="59" t="s">
        <v>183</v>
      </c>
      <c r="E38" s="59" t="s">
        <v>299</v>
      </c>
      <c r="F38" s="60"/>
      <c r="G38" s="60">
        <v>1505</v>
      </c>
      <c r="H38" s="60">
        <v>1505</v>
      </c>
      <c r="I38" s="61">
        <v>1505</v>
      </c>
    </row>
    <row r="39" spans="1:9" ht="63" x14ac:dyDescent="0.25">
      <c r="A39" s="65" t="s">
        <v>239</v>
      </c>
      <c r="B39" s="52" t="s">
        <v>292</v>
      </c>
      <c r="C39" s="59" t="s">
        <v>181</v>
      </c>
      <c r="D39" s="59" t="s">
        <v>183</v>
      </c>
      <c r="E39" s="59" t="s">
        <v>299</v>
      </c>
      <c r="F39" s="60">
        <v>120</v>
      </c>
      <c r="G39" s="60">
        <v>1457</v>
      </c>
      <c r="H39" s="60">
        <v>1143</v>
      </c>
      <c r="I39" s="61">
        <v>1143</v>
      </c>
    </row>
    <row r="40" spans="1:9" ht="31.5" x14ac:dyDescent="0.25">
      <c r="A40" s="65" t="s">
        <v>240</v>
      </c>
      <c r="B40" s="52" t="s">
        <v>292</v>
      </c>
      <c r="C40" s="59" t="s">
        <v>181</v>
      </c>
      <c r="D40" s="59" t="s">
        <v>183</v>
      </c>
      <c r="E40" s="59" t="s">
        <v>299</v>
      </c>
      <c r="F40" s="60">
        <v>121</v>
      </c>
      <c r="G40" s="60">
        <v>1457</v>
      </c>
      <c r="H40" s="60">
        <v>1143</v>
      </c>
      <c r="I40" s="61">
        <v>1143</v>
      </c>
    </row>
    <row r="41" spans="1:9" ht="63" x14ac:dyDescent="0.25">
      <c r="A41" s="65" t="s">
        <v>241</v>
      </c>
      <c r="B41" s="52" t="s">
        <v>292</v>
      </c>
      <c r="C41" s="59" t="s">
        <v>181</v>
      </c>
      <c r="D41" s="59" t="s">
        <v>183</v>
      </c>
      <c r="E41" s="59" t="s">
        <v>299</v>
      </c>
      <c r="F41" s="60">
        <v>240</v>
      </c>
      <c r="G41" s="60">
        <v>48</v>
      </c>
      <c r="H41" s="60">
        <v>362</v>
      </c>
      <c r="I41" s="61">
        <v>362</v>
      </c>
    </row>
    <row r="42" spans="1:9" ht="78.75" x14ac:dyDescent="0.25">
      <c r="A42" s="65" t="s">
        <v>242</v>
      </c>
      <c r="B42" s="52" t="s">
        <v>292</v>
      </c>
      <c r="C42" s="59" t="s">
        <v>181</v>
      </c>
      <c r="D42" s="59" t="s">
        <v>183</v>
      </c>
      <c r="E42" s="59" t="s">
        <v>299</v>
      </c>
      <c r="F42" s="60">
        <v>242</v>
      </c>
      <c r="G42" s="60">
        <v>12</v>
      </c>
      <c r="H42" s="60">
        <v>174</v>
      </c>
      <c r="I42" s="61">
        <v>174</v>
      </c>
    </row>
    <row r="43" spans="1:9" ht="63" x14ac:dyDescent="0.25">
      <c r="A43" s="65" t="s">
        <v>235</v>
      </c>
      <c r="B43" s="52" t="s">
        <v>292</v>
      </c>
      <c r="C43" s="59" t="s">
        <v>181</v>
      </c>
      <c r="D43" s="59" t="s">
        <v>183</v>
      </c>
      <c r="E43" s="59" t="s">
        <v>299</v>
      </c>
      <c r="F43" s="60">
        <v>244</v>
      </c>
      <c r="G43" s="60">
        <v>36</v>
      </c>
      <c r="H43" s="60">
        <v>188</v>
      </c>
      <c r="I43" s="61">
        <v>188</v>
      </c>
    </row>
    <row r="44" spans="1:9" ht="63" x14ac:dyDescent="0.25">
      <c r="A44" s="71" t="s">
        <v>250</v>
      </c>
      <c r="B44" s="54" t="s">
        <v>292</v>
      </c>
      <c r="C44" s="56" t="s">
        <v>183</v>
      </c>
      <c r="D44" s="56" t="s">
        <v>293</v>
      </c>
      <c r="E44" s="56"/>
      <c r="F44" s="57"/>
      <c r="G44" s="57">
        <f>G45+G50+G55</f>
        <v>957</v>
      </c>
      <c r="H44" s="57">
        <f t="shared" ref="H44:I44" si="4">H45+H50+H55</f>
        <v>649</v>
      </c>
      <c r="I44" s="57">
        <f t="shared" si="4"/>
        <v>643</v>
      </c>
    </row>
    <row r="45" spans="1:9" ht="128.25" customHeight="1" x14ac:dyDescent="0.25">
      <c r="A45" s="72" t="s">
        <v>191</v>
      </c>
      <c r="B45" s="66" t="s">
        <v>292</v>
      </c>
      <c r="C45" s="63" t="s">
        <v>183</v>
      </c>
      <c r="D45" s="63" t="s">
        <v>192</v>
      </c>
      <c r="E45" s="63"/>
      <c r="F45" s="64"/>
      <c r="G45" s="64">
        <v>30</v>
      </c>
      <c r="H45" s="64">
        <v>342</v>
      </c>
      <c r="I45" s="70">
        <v>336</v>
      </c>
    </row>
    <row r="46" spans="1:9" ht="110.25" x14ac:dyDescent="0.25">
      <c r="A46" s="73" t="s">
        <v>251</v>
      </c>
      <c r="B46" s="52" t="s">
        <v>292</v>
      </c>
      <c r="C46" s="59" t="s">
        <v>183</v>
      </c>
      <c r="D46" s="59" t="s">
        <v>192</v>
      </c>
      <c r="E46" s="59">
        <v>2180000</v>
      </c>
      <c r="F46" s="60"/>
      <c r="G46" s="60">
        <v>30</v>
      </c>
      <c r="H46" s="60">
        <v>342</v>
      </c>
      <c r="I46" s="61">
        <v>336</v>
      </c>
    </row>
    <row r="47" spans="1:9" ht="141.75" x14ac:dyDescent="0.25">
      <c r="A47" s="65" t="s">
        <v>252</v>
      </c>
      <c r="B47" s="52" t="s">
        <v>292</v>
      </c>
      <c r="C47" s="59" t="s">
        <v>183</v>
      </c>
      <c r="D47" s="59" t="s">
        <v>192</v>
      </c>
      <c r="E47" s="59">
        <v>2180100</v>
      </c>
      <c r="F47" s="60"/>
      <c r="G47" s="60">
        <v>30</v>
      </c>
      <c r="H47" s="60">
        <v>342</v>
      </c>
      <c r="I47" s="61">
        <v>336</v>
      </c>
    </row>
    <row r="48" spans="1:9" ht="63" x14ac:dyDescent="0.25">
      <c r="A48" s="65" t="s">
        <v>241</v>
      </c>
      <c r="B48" s="52" t="s">
        <v>292</v>
      </c>
      <c r="C48" s="59" t="s">
        <v>183</v>
      </c>
      <c r="D48" s="59" t="s">
        <v>192</v>
      </c>
      <c r="E48" s="59">
        <v>2180100</v>
      </c>
      <c r="F48" s="60">
        <v>240</v>
      </c>
      <c r="G48" s="60">
        <v>30</v>
      </c>
      <c r="H48" s="60">
        <v>342</v>
      </c>
      <c r="I48" s="61">
        <v>336</v>
      </c>
    </row>
    <row r="49" spans="1:9" ht="63" x14ac:dyDescent="0.25">
      <c r="A49" s="65" t="s">
        <v>235</v>
      </c>
      <c r="B49" s="52" t="s">
        <v>292</v>
      </c>
      <c r="C49" s="59" t="s">
        <v>183</v>
      </c>
      <c r="D49" s="59" t="s">
        <v>192</v>
      </c>
      <c r="E49" s="59">
        <v>2180100</v>
      </c>
      <c r="F49" s="60">
        <v>244</v>
      </c>
      <c r="G49" s="60">
        <v>30</v>
      </c>
      <c r="H49" s="60">
        <v>342</v>
      </c>
      <c r="I49" s="61">
        <v>336</v>
      </c>
    </row>
    <row r="50" spans="1:9" ht="47.25" x14ac:dyDescent="0.25">
      <c r="A50" s="72" t="s">
        <v>227</v>
      </c>
      <c r="B50" s="74" t="s">
        <v>292</v>
      </c>
      <c r="C50" s="63" t="s">
        <v>183</v>
      </c>
      <c r="D50" s="64">
        <v>10</v>
      </c>
      <c r="E50" s="64"/>
      <c r="F50" s="64"/>
      <c r="G50" s="64">
        <v>620</v>
      </c>
      <c r="H50" s="60"/>
      <c r="I50" s="61"/>
    </row>
    <row r="51" spans="1:9" ht="31.5" x14ac:dyDescent="0.25">
      <c r="A51" s="65" t="s">
        <v>303</v>
      </c>
      <c r="B51" s="75" t="s">
        <v>292</v>
      </c>
      <c r="C51" s="59" t="s">
        <v>183</v>
      </c>
      <c r="D51" s="60">
        <v>10</v>
      </c>
      <c r="E51" s="76">
        <v>2020000</v>
      </c>
      <c r="F51" s="60"/>
      <c r="G51" s="60">
        <v>620</v>
      </c>
      <c r="H51" s="60"/>
      <c r="I51" s="61"/>
    </row>
    <row r="52" spans="1:9" ht="106.5" customHeight="1" x14ac:dyDescent="0.25">
      <c r="A52" s="65" t="s">
        <v>304</v>
      </c>
      <c r="B52" s="52" t="s">
        <v>292</v>
      </c>
      <c r="C52" s="59" t="s">
        <v>183</v>
      </c>
      <c r="D52" s="60">
        <v>10</v>
      </c>
      <c r="E52" s="76">
        <v>2026700</v>
      </c>
      <c r="F52" s="60"/>
      <c r="G52" s="60">
        <v>620</v>
      </c>
      <c r="H52" s="60"/>
      <c r="I52" s="61"/>
    </row>
    <row r="53" spans="1:9" ht="63" x14ac:dyDescent="0.25">
      <c r="A53" s="65" t="s">
        <v>241</v>
      </c>
      <c r="B53" s="52" t="s">
        <v>292</v>
      </c>
      <c r="C53" s="59" t="s">
        <v>183</v>
      </c>
      <c r="D53" s="60">
        <v>10</v>
      </c>
      <c r="E53" s="76">
        <v>2026700</v>
      </c>
      <c r="F53" s="60">
        <v>240</v>
      </c>
      <c r="G53" s="60">
        <v>620</v>
      </c>
      <c r="H53" s="60"/>
      <c r="I53" s="61"/>
    </row>
    <row r="54" spans="1:9" ht="63" x14ac:dyDescent="0.25">
      <c r="A54" s="65" t="s">
        <v>235</v>
      </c>
      <c r="B54" s="52" t="s">
        <v>292</v>
      </c>
      <c r="C54" s="59" t="s">
        <v>183</v>
      </c>
      <c r="D54" s="60">
        <v>10</v>
      </c>
      <c r="E54" s="76">
        <v>2026700</v>
      </c>
      <c r="F54" s="60">
        <v>244</v>
      </c>
      <c r="G54" s="60">
        <v>620</v>
      </c>
      <c r="H54" s="60"/>
      <c r="I54" s="61"/>
    </row>
    <row r="55" spans="1:9" ht="94.5" customHeight="1" x14ac:dyDescent="0.25">
      <c r="A55" s="121" t="s">
        <v>193</v>
      </c>
      <c r="B55" s="122" t="s">
        <v>292</v>
      </c>
      <c r="C55" s="123" t="s">
        <v>183</v>
      </c>
      <c r="D55" s="123">
        <v>14</v>
      </c>
      <c r="E55" s="123"/>
      <c r="F55" s="118"/>
      <c r="G55" s="118">
        <v>307</v>
      </c>
      <c r="H55" s="118">
        <v>307</v>
      </c>
      <c r="I55" s="118">
        <v>307</v>
      </c>
    </row>
    <row r="56" spans="1:9" hidden="1" x14ac:dyDescent="0.25">
      <c r="A56" s="121"/>
      <c r="B56" s="122"/>
      <c r="C56" s="123"/>
      <c r="D56" s="123"/>
      <c r="E56" s="123"/>
      <c r="F56" s="118"/>
      <c r="G56" s="118"/>
      <c r="H56" s="118"/>
      <c r="I56" s="118"/>
    </row>
    <row r="57" spans="1:9" ht="110.25" x14ac:dyDescent="0.25">
      <c r="A57" s="77" t="s">
        <v>253</v>
      </c>
      <c r="B57" s="52" t="s">
        <v>292</v>
      </c>
      <c r="C57" s="59" t="s">
        <v>183</v>
      </c>
      <c r="D57" s="59">
        <v>14</v>
      </c>
      <c r="E57" s="59">
        <v>247000</v>
      </c>
      <c r="F57" s="60"/>
      <c r="G57" s="60">
        <v>307</v>
      </c>
      <c r="H57" s="60">
        <v>307</v>
      </c>
      <c r="I57" s="61">
        <v>307</v>
      </c>
    </row>
    <row r="58" spans="1:9" ht="63" x14ac:dyDescent="0.25">
      <c r="A58" s="65" t="s">
        <v>241</v>
      </c>
      <c r="B58" s="52" t="s">
        <v>292</v>
      </c>
      <c r="C58" s="59" t="s">
        <v>183</v>
      </c>
      <c r="D58" s="59">
        <v>14</v>
      </c>
      <c r="E58" s="59">
        <v>2470000</v>
      </c>
      <c r="F58" s="60">
        <v>240</v>
      </c>
      <c r="G58" s="60">
        <v>307</v>
      </c>
      <c r="H58" s="60">
        <v>307</v>
      </c>
      <c r="I58" s="61">
        <v>307</v>
      </c>
    </row>
    <row r="59" spans="1:9" ht="78.75" x14ac:dyDescent="0.25">
      <c r="A59" s="65" t="s">
        <v>242</v>
      </c>
      <c r="B59" s="52" t="s">
        <v>292</v>
      </c>
      <c r="C59" s="59" t="s">
        <v>183</v>
      </c>
      <c r="D59" s="59">
        <v>14</v>
      </c>
      <c r="E59" s="59">
        <v>2470000</v>
      </c>
      <c r="F59" s="60">
        <v>242</v>
      </c>
      <c r="G59" s="60"/>
      <c r="H59" s="60">
        <v>7</v>
      </c>
      <c r="I59" s="61">
        <v>7</v>
      </c>
    </row>
    <row r="60" spans="1:9" ht="63" x14ac:dyDescent="0.25">
      <c r="A60" s="65" t="s">
        <v>235</v>
      </c>
      <c r="B60" s="52" t="s">
        <v>292</v>
      </c>
      <c r="C60" s="59" t="s">
        <v>183</v>
      </c>
      <c r="D60" s="59">
        <v>14</v>
      </c>
      <c r="E60" s="59">
        <v>2470000</v>
      </c>
      <c r="F60" s="60">
        <v>244</v>
      </c>
      <c r="G60" s="60">
        <v>307</v>
      </c>
      <c r="H60" s="60">
        <v>300</v>
      </c>
      <c r="I60" s="61">
        <v>300</v>
      </c>
    </row>
    <row r="61" spans="1:9" ht="31.5" x14ac:dyDescent="0.25">
      <c r="A61" s="71" t="s">
        <v>254</v>
      </c>
      <c r="B61" s="54" t="s">
        <v>292</v>
      </c>
      <c r="C61" s="56" t="s">
        <v>185</v>
      </c>
      <c r="D61" s="56" t="s">
        <v>293</v>
      </c>
      <c r="E61" s="56"/>
      <c r="F61" s="57"/>
      <c r="G61" s="57">
        <f>G62+G65</f>
        <v>0</v>
      </c>
      <c r="H61" s="57">
        <f t="shared" ref="H61:I61" si="5">H62+H65</f>
        <v>44856</v>
      </c>
      <c r="I61" s="57">
        <f t="shared" si="5"/>
        <v>43107</v>
      </c>
    </row>
    <row r="62" spans="1:9" ht="36.75" customHeight="1" x14ac:dyDescent="0.25">
      <c r="A62" s="72" t="s">
        <v>221</v>
      </c>
      <c r="B62" s="66" t="s">
        <v>292</v>
      </c>
      <c r="C62" s="63" t="s">
        <v>185</v>
      </c>
      <c r="D62" s="63" t="s">
        <v>192</v>
      </c>
      <c r="E62" s="64"/>
      <c r="F62" s="64"/>
      <c r="G62" s="64"/>
      <c r="H62" s="64">
        <v>44756</v>
      </c>
      <c r="I62" s="70">
        <v>43107</v>
      </c>
    </row>
    <row r="63" spans="1:9" ht="78.75" x14ac:dyDescent="0.25">
      <c r="A63" s="77" t="s">
        <v>305</v>
      </c>
      <c r="B63" s="52" t="s">
        <v>292</v>
      </c>
      <c r="C63" s="59" t="s">
        <v>185</v>
      </c>
      <c r="D63" s="59" t="s">
        <v>192</v>
      </c>
      <c r="E63" s="76">
        <v>3150200</v>
      </c>
      <c r="F63" s="60"/>
      <c r="G63" s="78"/>
      <c r="H63" s="60">
        <v>44756</v>
      </c>
      <c r="I63" s="61">
        <v>43107</v>
      </c>
    </row>
    <row r="64" spans="1:9" ht="63" x14ac:dyDescent="0.25">
      <c r="A64" s="65" t="s">
        <v>235</v>
      </c>
      <c r="B64" s="52" t="s">
        <v>292</v>
      </c>
      <c r="C64" s="59" t="s">
        <v>185</v>
      </c>
      <c r="D64" s="59" t="s">
        <v>192</v>
      </c>
      <c r="E64" s="76">
        <v>3150205</v>
      </c>
      <c r="F64" s="60">
        <v>244</v>
      </c>
      <c r="G64" s="78"/>
      <c r="H64" s="60">
        <v>44756</v>
      </c>
      <c r="I64" s="61">
        <v>43107</v>
      </c>
    </row>
    <row r="65" spans="1:9" ht="63" x14ac:dyDescent="0.25">
      <c r="A65" s="72" t="s">
        <v>198</v>
      </c>
      <c r="B65" s="79" t="s">
        <v>292</v>
      </c>
      <c r="C65" s="63" t="s">
        <v>185</v>
      </c>
      <c r="D65" s="63">
        <v>12</v>
      </c>
      <c r="E65" s="63"/>
      <c r="F65" s="64"/>
      <c r="G65" s="64"/>
      <c r="H65" s="64">
        <v>100</v>
      </c>
      <c r="I65" s="80"/>
    </row>
    <row r="66" spans="1:9" ht="47.25" x14ac:dyDescent="0.25">
      <c r="A66" s="65" t="s">
        <v>255</v>
      </c>
      <c r="B66" s="52" t="s">
        <v>292</v>
      </c>
      <c r="C66" s="59" t="s">
        <v>185</v>
      </c>
      <c r="D66" s="59">
        <v>12</v>
      </c>
      <c r="E66" s="59">
        <v>3400300</v>
      </c>
      <c r="F66" s="60"/>
      <c r="G66" s="60"/>
      <c r="H66" s="60">
        <v>100</v>
      </c>
      <c r="I66" s="61"/>
    </row>
    <row r="67" spans="1:9" ht="63" x14ac:dyDescent="0.25">
      <c r="A67" s="65" t="s">
        <v>235</v>
      </c>
      <c r="B67" s="52" t="s">
        <v>292</v>
      </c>
      <c r="C67" s="59" t="s">
        <v>185</v>
      </c>
      <c r="D67" s="59">
        <v>12</v>
      </c>
      <c r="E67" s="59">
        <v>3400300</v>
      </c>
      <c r="F67" s="60">
        <v>244</v>
      </c>
      <c r="G67" s="60"/>
      <c r="H67" s="60">
        <v>100</v>
      </c>
      <c r="I67" s="61"/>
    </row>
    <row r="68" spans="1:9" ht="47.25" x14ac:dyDescent="0.25">
      <c r="A68" s="71" t="s">
        <v>256</v>
      </c>
      <c r="B68" s="54" t="s">
        <v>292</v>
      </c>
      <c r="C68" s="56" t="s">
        <v>201</v>
      </c>
      <c r="D68" s="56" t="s">
        <v>293</v>
      </c>
      <c r="E68" s="56"/>
      <c r="F68" s="57"/>
      <c r="G68" s="57">
        <f>G69+G74+G78</f>
        <v>10143.9</v>
      </c>
      <c r="H68" s="57">
        <f t="shared" ref="H68:I68" si="6">H69+H74+H78</f>
        <v>79711</v>
      </c>
      <c r="I68" s="57">
        <f t="shared" si="6"/>
        <v>78343</v>
      </c>
    </row>
    <row r="69" spans="1:9" ht="31.5" x14ac:dyDescent="0.25">
      <c r="A69" s="72" t="s">
        <v>202</v>
      </c>
      <c r="B69" s="66" t="s">
        <v>292</v>
      </c>
      <c r="C69" s="63" t="s">
        <v>201</v>
      </c>
      <c r="D69" s="63" t="s">
        <v>180</v>
      </c>
      <c r="E69" s="63"/>
      <c r="F69" s="64"/>
      <c r="G69" s="64"/>
      <c r="H69" s="64">
        <v>61586</v>
      </c>
      <c r="I69" s="70">
        <v>60266</v>
      </c>
    </row>
    <row r="70" spans="1:9" ht="110.25" x14ac:dyDescent="0.25">
      <c r="A70" s="65" t="s">
        <v>257</v>
      </c>
      <c r="B70" s="52" t="s">
        <v>292</v>
      </c>
      <c r="C70" s="59" t="s">
        <v>201</v>
      </c>
      <c r="D70" s="59" t="s">
        <v>180</v>
      </c>
      <c r="E70" s="59" t="s">
        <v>300</v>
      </c>
      <c r="F70" s="60"/>
      <c r="G70" s="60"/>
      <c r="H70" s="60">
        <v>61586</v>
      </c>
      <c r="I70" s="61">
        <v>60266</v>
      </c>
    </row>
    <row r="71" spans="1:9" ht="45.75" customHeight="1" x14ac:dyDescent="0.25">
      <c r="A71" s="65" t="s">
        <v>243</v>
      </c>
      <c r="B71" s="52" t="s">
        <v>292</v>
      </c>
      <c r="C71" s="59" t="s">
        <v>201</v>
      </c>
      <c r="D71" s="59" t="s">
        <v>180</v>
      </c>
      <c r="E71" s="59" t="s">
        <v>300</v>
      </c>
      <c r="F71" s="60">
        <v>800</v>
      </c>
      <c r="G71" s="60"/>
      <c r="H71" s="60">
        <v>61586</v>
      </c>
      <c r="I71" s="61">
        <v>60266</v>
      </c>
    </row>
    <row r="72" spans="1:9" ht="75.75" customHeight="1" x14ac:dyDescent="0.25">
      <c r="A72" s="65" t="s">
        <v>258</v>
      </c>
      <c r="B72" s="124" t="s">
        <v>292</v>
      </c>
      <c r="C72" s="125" t="s">
        <v>201</v>
      </c>
      <c r="D72" s="125" t="s">
        <v>180</v>
      </c>
      <c r="E72" s="125" t="s">
        <v>300</v>
      </c>
      <c r="F72" s="120">
        <v>810</v>
      </c>
      <c r="G72" s="120"/>
      <c r="H72" s="120">
        <v>61586</v>
      </c>
      <c r="I72" s="119">
        <v>60266</v>
      </c>
    </row>
    <row r="73" spans="1:9" ht="47.25" x14ac:dyDescent="0.25">
      <c r="A73" s="65" t="s">
        <v>259</v>
      </c>
      <c r="B73" s="124"/>
      <c r="C73" s="125"/>
      <c r="D73" s="125"/>
      <c r="E73" s="125"/>
      <c r="F73" s="120"/>
      <c r="G73" s="120"/>
      <c r="H73" s="120"/>
      <c r="I73" s="119"/>
    </row>
    <row r="74" spans="1:9" ht="31.5" x14ac:dyDescent="0.25">
      <c r="A74" s="72" t="s">
        <v>203</v>
      </c>
      <c r="B74" s="66" t="s">
        <v>292</v>
      </c>
      <c r="C74" s="63" t="s">
        <v>201</v>
      </c>
      <c r="D74" s="63" t="s">
        <v>181</v>
      </c>
      <c r="E74" s="63"/>
      <c r="F74" s="64"/>
      <c r="G74" s="64"/>
      <c r="H74" s="64">
        <v>4050</v>
      </c>
      <c r="I74" s="70">
        <v>4050</v>
      </c>
    </row>
    <row r="75" spans="1:9" ht="47.25" x14ac:dyDescent="0.25">
      <c r="A75" s="65" t="s">
        <v>260</v>
      </c>
      <c r="B75" s="52" t="s">
        <v>292</v>
      </c>
      <c r="C75" s="59" t="s">
        <v>201</v>
      </c>
      <c r="D75" s="59" t="s">
        <v>181</v>
      </c>
      <c r="E75" s="59">
        <v>3610000</v>
      </c>
      <c r="F75" s="60"/>
      <c r="G75" s="60"/>
      <c r="H75" s="60">
        <v>4050</v>
      </c>
      <c r="I75" s="61">
        <v>4050</v>
      </c>
    </row>
    <row r="76" spans="1:9" ht="63" x14ac:dyDescent="0.25">
      <c r="A76" s="65" t="s">
        <v>261</v>
      </c>
      <c r="B76" s="52" t="s">
        <v>292</v>
      </c>
      <c r="C76" s="59" t="s">
        <v>201</v>
      </c>
      <c r="D76" s="59" t="s">
        <v>181</v>
      </c>
      <c r="E76" s="59">
        <v>3610500</v>
      </c>
      <c r="F76" s="60"/>
      <c r="G76" s="60"/>
      <c r="H76" s="60">
        <v>4050</v>
      </c>
      <c r="I76" s="61">
        <v>4050</v>
      </c>
    </row>
    <row r="77" spans="1:9" ht="66.75" customHeight="1" x14ac:dyDescent="0.25">
      <c r="A77" s="65" t="s">
        <v>235</v>
      </c>
      <c r="B77" s="52" t="s">
        <v>292</v>
      </c>
      <c r="C77" s="59" t="s">
        <v>201</v>
      </c>
      <c r="D77" s="59" t="s">
        <v>181</v>
      </c>
      <c r="E77" s="59">
        <v>3610500</v>
      </c>
      <c r="F77" s="60">
        <v>244</v>
      </c>
      <c r="G77" s="60"/>
      <c r="H77" s="60">
        <v>4050</v>
      </c>
      <c r="I77" s="61">
        <v>4050</v>
      </c>
    </row>
    <row r="78" spans="1:9" ht="17.25" customHeight="1" x14ac:dyDescent="0.25">
      <c r="A78" s="72" t="s">
        <v>204</v>
      </c>
      <c r="B78" s="52" t="s">
        <v>292</v>
      </c>
      <c r="C78" s="63" t="s">
        <v>201</v>
      </c>
      <c r="D78" s="63" t="s">
        <v>183</v>
      </c>
      <c r="E78" s="63"/>
      <c r="F78" s="64"/>
      <c r="G78" s="64">
        <f>G80+G83+G86+G89+G92</f>
        <v>10143.9</v>
      </c>
      <c r="H78" s="64">
        <f t="shared" ref="H78:I78" si="7">H80+H83+H86+H89+H92</f>
        <v>14075</v>
      </c>
      <c r="I78" s="64">
        <f t="shared" si="7"/>
        <v>14027</v>
      </c>
    </row>
    <row r="79" spans="1:9" ht="15.75" x14ac:dyDescent="0.25">
      <c r="A79" s="50" t="s">
        <v>204</v>
      </c>
      <c r="B79" s="52" t="s">
        <v>292</v>
      </c>
      <c r="C79" s="59" t="s">
        <v>201</v>
      </c>
      <c r="D79" s="59" t="s">
        <v>183</v>
      </c>
      <c r="E79" s="59">
        <v>6000000</v>
      </c>
      <c r="F79" s="60"/>
      <c r="G79" s="60">
        <v>10144</v>
      </c>
      <c r="H79" s="60">
        <v>14075</v>
      </c>
      <c r="I79" s="61">
        <v>14027</v>
      </c>
    </row>
    <row r="80" spans="1:9" ht="19.5" customHeight="1" x14ac:dyDescent="0.25">
      <c r="A80" s="65" t="s">
        <v>262</v>
      </c>
      <c r="B80" s="52" t="s">
        <v>292</v>
      </c>
      <c r="C80" s="59" t="s">
        <v>201</v>
      </c>
      <c r="D80" s="59" t="s">
        <v>183</v>
      </c>
      <c r="E80" s="59">
        <v>6000100</v>
      </c>
      <c r="F80" s="60"/>
      <c r="G80" s="60">
        <v>3628.35</v>
      </c>
      <c r="H80" s="60">
        <v>3361</v>
      </c>
      <c r="I80" s="61">
        <v>3359</v>
      </c>
    </row>
    <row r="81" spans="1:9" ht="63.75" customHeight="1" x14ac:dyDescent="0.25">
      <c r="A81" s="65" t="s">
        <v>241</v>
      </c>
      <c r="B81" s="52" t="s">
        <v>292</v>
      </c>
      <c r="C81" s="59" t="s">
        <v>201</v>
      </c>
      <c r="D81" s="59" t="s">
        <v>183</v>
      </c>
      <c r="E81" s="59">
        <v>6000100</v>
      </c>
      <c r="F81" s="60">
        <v>240</v>
      </c>
      <c r="G81" s="60">
        <v>3628.35</v>
      </c>
      <c r="H81" s="60">
        <v>3361</v>
      </c>
      <c r="I81" s="61">
        <v>3359</v>
      </c>
    </row>
    <row r="82" spans="1:9" ht="62.25" customHeight="1" x14ac:dyDescent="0.25">
      <c r="A82" s="65" t="s">
        <v>235</v>
      </c>
      <c r="B82" s="52" t="s">
        <v>292</v>
      </c>
      <c r="C82" s="59" t="s">
        <v>201</v>
      </c>
      <c r="D82" s="59" t="s">
        <v>183</v>
      </c>
      <c r="E82" s="59">
        <v>6000100</v>
      </c>
      <c r="F82" s="60">
        <v>244</v>
      </c>
      <c r="G82" s="60">
        <v>3628.35</v>
      </c>
      <c r="H82" s="60">
        <v>3361</v>
      </c>
      <c r="I82" s="61">
        <v>3359</v>
      </c>
    </row>
    <row r="83" spans="1:9" ht="136.5" customHeight="1" x14ac:dyDescent="0.25">
      <c r="A83" s="65" t="s">
        <v>306</v>
      </c>
      <c r="B83" s="52" t="s">
        <v>292</v>
      </c>
      <c r="C83" s="59" t="s">
        <v>201</v>
      </c>
      <c r="D83" s="59" t="s">
        <v>183</v>
      </c>
      <c r="E83" s="76">
        <v>6000200</v>
      </c>
      <c r="F83" s="60"/>
      <c r="G83" s="60">
        <v>2081</v>
      </c>
      <c r="H83" s="60"/>
      <c r="I83" s="61"/>
    </row>
    <row r="84" spans="1:9" ht="63.75" customHeight="1" x14ac:dyDescent="0.25">
      <c r="A84" s="50" t="s">
        <v>241</v>
      </c>
      <c r="B84" s="52" t="s">
        <v>292</v>
      </c>
      <c r="C84" s="59" t="s">
        <v>201</v>
      </c>
      <c r="D84" s="59" t="s">
        <v>183</v>
      </c>
      <c r="E84" s="76">
        <v>6000200</v>
      </c>
      <c r="F84" s="60">
        <v>240</v>
      </c>
      <c r="G84" s="60">
        <v>2081</v>
      </c>
      <c r="H84" s="60"/>
      <c r="I84" s="61"/>
    </row>
    <row r="85" spans="1:9" ht="63.75" customHeight="1" x14ac:dyDescent="0.25">
      <c r="A85" s="50" t="s">
        <v>235</v>
      </c>
      <c r="B85" s="52" t="s">
        <v>292</v>
      </c>
      <c r="C85" s="59" t="s">
        <v>201</v>
      </c>
      <c r="D85" s="59" t="s">
        <v>183</v>
      </c>
      <c r="E85" s="76">
        <v>6000200</v>
      </c>
      <c r="F85" s="60">
        <v>244</v>
      </c>
      <c r="G85" s="60">
        <v>2081</v>
      </c>
      <c r="H85" s="60"/>
      <c r="I85" s="61"/>
    </row>
    <row r="86" spans="1:9" ht="15.75" x14ac:dyDescent="0.25">
      <c r="A86" s="65" t="s">
        <v>263</v>
      </c>
      <c r="B86" s="52" t="s">
        <v>292</v>
      </c>
      <c r="C86" s="59" t="s">
        <v>201</v>
      </c>
      <c r="D86" s="59" t="s">
        <v>183</v>
      </c>
      <c r="E86" s="59">
        <v>6000300</v>
      </c>
      <c r="F86" s="60"/>
      <c r="G86" s="60">
        <v>1000</v>
      </c>
      <c r="H86" s="60">
        <v>904</v>
      </c>
      <c r="I86" s="61">
        <v>904</v>
      </c>
    </row>
    <row r="87" spans="1:9" ht="54" customHeight="1" x14ac:dyDescent="0.25">
      <c r="A87" s="50" t="s">
        <v>241</v>
      </c>
      <c r="B87" s="52" t="s">
        <v>292</v>
      </c>
      <c r="C87" s="59" t="s">
        <v>201</v>
      </c>
      <c r="D87" s="59" t="s">
        <v>183</v>
      </c>
      <c r="E87" s="59">
        <v>6000300</v>
      </c>
      <c r="F87" s="60">
        <v>240</v>
      </c>
      <c r="G87" s="60">
        <v>1000</v>
      </c>
      <c r="H87" s="60">
        <v>904</v>
      </c>
      <c r="I87" s="61">
        <v>904</v>
      </c>
    </row>
    <row r="88" spans="1:9" ht="63" x14ac:dyDescent="0.25">
      <c r="A88" s="50" t="s">
        <v>235</v>
      </c>
      <c r="B88" s="52" t="s">
        <v>292</v>
      </c>
      <c r="C88" s="59" t="s">
        <v>201</v>
      </c>
      <c r="D88" s="59" t="s">
        <v>183</v>
      </c>
      <c r="E88" s="59">
        <v>6000300</v>
      </c>
      <c r="F88" s="60">
        <v>244</v>
      </c>
      <c r="G88" s="60">
        <v>1000</v>
      </c>
      <c r="H88" s="60">
        <v>904</v>
      </c>
      <c r="I88" s="61">
        <v>904</v>
      </c>
    </row>
    <row r="89" spans="1:9" ht="47.25" x14ac:dyDescent="0.25">
      <c r="A89" s="50" t="s">
        <v>264</v>
      </c>
      <c r="B89" s="52" t="s">
        <v>292</v>
      </c>
      <c r="C89" s="59" t="s">
        <v>201</v>
      </c>
      <c r="D89" s="59" t="s">
        <v>183</v>
      </c>
      <c r="E89" s="59">
        <v>6000400</v>
      </c>
      <c r="F89" s="60"/>
      <c r="G89" s="60">
        <v>1209.45</v>
      </c>
      <c r="H89" s="60">
        <v>486</v>
      </c>
      <c r="I89" s="61">
        <v>486</v>
      </c>
    </row>
    <row r="90" spans="1:9" ht="63.75" customHeight="1" x14ac:dyDescent="0.25">
      <c r="A90" s="50" t="s">
        <v>241</v>
      </c>
      <c r="B90" s="52" t="s">
        <v>292</v>
      </c>
      <c r="C90" s="59" t="s">
        <v>201</v>
      </c>
      <c r="D90" s="59" t="s">
        <v>183</v>
      </c>
      <c r="E90" s="59">
        <v>6000400</v>
      </c>
      <c r="F90" s="60">
        <v>240</v>
      </c>
      <c r="G90" s="60">
        <v>1209.45</v>
      </c>
      <c r="H90" s="60">
        <v>486</v>
      </c>
      <c r="I90" s="61">
        <v>486</v>
      </c>
    </row>
    <row r="91" spans="1:9" ht="60" customHeight="1" x14ac:dyDescent="0.25">
      <c r="A91" s="50" t="s">
        <v>235</v>
      </c>
      <c r="B91" s="52" t="s">
        <v>292</v>
      </c>
      <c r="C91" s="59" t="s">
        <v>201</v>
      </c>
      <c r="D91" s="59" t="s">
        <v>183</v>
      </c>
      <c r="E91" s="59">
        <v>6000400</v>
      </c>
      <c r="F91" s="60">
        <v>244</v>
      </c>
      <c r="G91" s="60">
        <v>1209.45</v>
      </c>
      <c r="H91" s="60">
        <v>486</v>
      </c>
      <c r="I91" s="61">
        <v>486</v>
      </c>
    </row>
    <row r="92" spans="1:9" ht="62.25" customHeight="1" x14ac:dyDescent="0.25">
      <c r="A92" s="65" t="s">
        <v>265</v>
      </c>
      <c r="B92" s="52" t="s">
        <v>292</v>
      </c>
      <c r="C92" s="59" t="s">
        <v>201</v>
      </c>
      <c r="D92" s="59" t="s">
        <v>183</v>
      </c>
      <c r="E92" s="59">
        <v>6000500</v>
      </c>
      <c r="F92" s="60"/>
      <c r="G92" s="60">
        <v>2225.1</v>
      </c>
      <c r="H92" s="60">
        <v>9324</v>
      </c>
      <c r="I92" s="61">
        <v>9278</v>
      </c>
    </row>
    <row r="93" spans="1:9" ht="66.75" customHeight="1" x14ac:dyDescent="0.25">
      <c r="A93" s="65" t="s">
        <v>241</v>
      </c>
      <c r="B93" s="52" t="s">
        <v>292</v>
      </c>
      <c r="C93" s="59" t="s">
        <v>201</v>
      </c>
      <c r="D93" s="59" t="s">
        <v>183</v>
      </c>
      <c r="E93" s="59">
        <v>6000500</v>
      </c>
      <c r="F93" s="60">
        <v>240</v>
      </c>
      <c r="G93" s="60">
        <v>2225.1</v>
      </c>
      <c r="H93" s="60">
        <v>9324</v>
      </c>
      <c r="I93" s="61">
        <v>9278</v>
      </c>
    </row>
    <row r="94" spans="1:9" ht="60.75" customHeight="1" x14ac:dyDescent="0.25">
      <c r="A94" s="65" t="s">
        <v>235</v>
      </c>
      <c r="B94" s="52" t="s">
        <v>292</v>
      </c>
      <c r="C94" s="59" t="s">
        <v>201</v>
      </c>
      <c r="D94" s="59" t="s">
        <v>183</v>
      </c>
      <c r="E94" s="59">
        <v>6000500</v>
      </c>
      <c r="F94" s="60">
        <v>244</v>
      </c>
      <c r="G94" s="60">
        <v>2225.1999999999998</v>
      </c>
      <c r="H94" s="60">
        <v>9324</v>
      </c>
      <c r="I94" s="61">
        <v>9278</v>
      </c>
    </row>
    <row r="95" spans="1:9" ht="15.75" x14ac:dyDescent="0.25">
      <c r="A95" s="71" t="s">
        <v>266</v>
      </c>
      <c r="B95" s="54" t="s">
        <v>292</v>
      </c>
      <c r="C95" s="56" t="s">
        <v>186</v>
      </c>
      <c r="D95" s="56" t="s">
        <v>293</v>
      </c>
      <c r="E95" s="56"/>
      <c r="F95" s="57"/>
      <c r="G95" s="57">
        <v>62</v>
      </c>
      <c r="H95" s="57">
        <v>1559</v>
      </c>
      <c r="I95" s="58">
        <v>1559</v>
      </c>
    </row>
    <row r="96" spans="1:9" ht="47.25" x14ac:dyDescent="0.25">
      <c r="A96" s="72" t="s">
        <v>206</v>
      </c>
      <c r="B96" s="52" t="s">
        <v>292</v>
      </c>
      <c r="C96" s="63" t="s">
        <v>186</v>
      </c>
      <c r="D96" s="63" t="s">
        <v>186</v>
      </c>
      <c r="E96" s="63"/>
      <c r="F96" s="64"/>
      <c r="G96" s="64">
        <v>62</v>
      </c>
      <c r="H96" s="64">
        <v>1559</v>
      </c>
      <c r="I96" s="61">
        <v>1559</v>
      </c>
    </row>
    <row r="97" spans="1:9" ht="47.25" x14ac:dyDescent="0.25">
      <c r="A97" s="65" t="s">
        <v>267</v>
      </c>
      <c r="B97" s="52" t="s">
        <v>292</v>
      </c>
      <c r="C97" s="59" t="s">
        <v>186</v>
      </c>
      <c r="D97" s="59" t="s">
        <v>186</v>
      </c>
      <c r="E97" s="59">
        <v>4310000</v>
      </c>
      <c r="F97" s="60"/>
      <c r="G97" s="60">
        <v>62</v>
      </c>
      <c r="H97" s="60">
        <v>1559</v>
      </c>
      <c r="I97" s="61">
        <v>1559</v>
      </c>
    </row>
    <row r="98" spans="1:9" ht="47.25" x14ac:dyDescent="0.25">
      <c r="A98" s="65" t="s">
        <v>268</v>
      </c>
      <c r="B98" s="52" t="s">
        <v>292</v>
      </c>
      <c r="C98" s="59" t="s">
        <v>186</v>
      </c>
      <c r="D98" s="59" t="s">
        <v>186</v>
      </c>
      <c r="E98" s="59">
        <v>4310100</v>
      </c>
      <c r="F98" s="60"/>
      <c r="G98" s="60">
        <v>62</v>
      </c>
      <c r="H98" s="60">
        <v>1559</v>
      </c>
      <c r="I98" s="61">
        <v>1559</v>
      </c>
    </row>
    <row r="99" spans="1:9" ht="63" x14ac:dyDescent="0.25">
      <c r="A99" s="65" t="s">
        <v>239</v>
      </c>
      <c r="B99" s="52" t="s">
        <v>292</v>
      </c>
      <c r="C99" s="59" t="s">
        <v>186</v>
      </c>
      <c r="D99" s="59" t="s">
        <v>186</v>
      </c>
      <c r="E99" s="59">
        <v>4310100</v>
      </c>
      <c r="F99" s="60">
        <v>120</v>
      </c>
      <c r="G99" s="60">
        <v>62</v>
      </c>
      <c r="H99" s="60">
        <v>1433</v>
      </c>
      <c r="I99" s="61">
        <v>1433</v>
      </c>
    </row>
    <row r="100" spans="1:9" ht="31.5" x14ac:dyDescent="0.25">
      <c r="A100" s="65" t="s">
        <v>240</v>
      </c>
      <c r="B100" s="52" t="s">
        <v>292</v>
      </c>
      <c r="C100" s="59" t="s">
        <v>186</v>
      </c>
      <c r="D100" s="59" t="s">
        <v>186</v>
      </c>
      <c r="E100" s="59">
        <v>4310100</v>
      </c>
      <c r="F100" s="60">
        <v>121</v>
      </c>
      <c r="G100" s="60">
        <v>62</v>
      </c>
      <c r="H100" s="60">
        <v>1433</v>
      </c>
      <c r="I100" s="61">
        <v>1433</v>
      </c>
    </row>
    <row r="101" spans="1:9" ht="63" x14ac:dyDescent="0.25">
      <c r="A101" s="50" t="s">
        <v>241</v>
      </c>
      <c r="B101" s="52" t="s">
        <v>292</v>
      </c>
      <c r="C101" s="59" t="s">
        <v>186</v>
      </c>
      <c r="D101" s="59" t="s">
        <v>186</v>
      </c>
      <c r="E101" s="59">
        <v>4310100</v>
      </c>
      <c r="F101" s="60">
        <v>240</v>
      </c>
      <c r="G101" s="60"/>
      <c r="H101" s="60">
        <v>126</v>
      </c>
      <c r="I101" s="61">
        <v>126</v>
      </c>
    </row>
    <row r="102" spans="1:9" ht="63" x14ac:dyDescent="0.25">
      <c r="A102" s="50" t="s">
        <v>235</v>
      </c>
      <c r="B102" s="52" t="s">
        <v>292</v>
      </c>
      <c r="C102" s="59" t="s">
        <v>186</v>
      </c>
      <c r="D102" s="59" t="s">
        <v>186</v>
      </c>
      <c r="E102" s="59">
        <v>4310100</v>
      </c>
      <c r="F102" s="60">
        <v>244</v>
      </c>
      <c r="G102" s="60"/>
      <c r="H102" s="60">
        <v>126</v>
      </c>
      <c r="I102" s="61">
        <v>126</v>
      </c>
    </row>
    <row r="103" spans="1:9" ht="47.25" x14ac:dyDescent="0.25">
      <c r="A103" s="51" t="s">
        <v>269</v>
      </c>
      <c r="B103" s="54" t="s">
        <v>292</v>
      </c>
      <c r="C103" s="56" t="s">
        <v>196</v>
      </c>
      <c r="D103" s="56" t="s">
        <v>293</v>
      </c>
      <c r="E103" s="56"/>
      <c r="F103" s="57"/>
      <c r="G103" s="57">
        <f>G105+G110+G115</f>
        <v>13376.4</v>
      </c>
      <c r="H103" s="57">
        <f t="shared" ref="H103:I103" si="8">H105+H110+H115</f>
        <v>22161</v>
      </c>
      <c r="I103" s="57">
        <f t="shared" si="8"/>
        <v>22151</v>
      </c>
    </row>
    <row r="104" spans="1:9" ht="15.75" x14ac:dyDescent="0.25">
      <c r="A104" s="62" t="s">
        <v>208</v>
      </c>
      <c r="B104" s="66" t="s">
        <v>292</v>
      </c>
      <c r="C104" s="63" t="s">
        <v>196</v>
      </c>
      <c r="D104" s="63" t="s">
        <v>180</v>
      </c>
      <c r="E104" s="63"/>
      <c r="F104" s="64"/>
      <c r="G104" s="64">
        <v>13376.4</v>
      </c>
      <c r="H104" s="64">
        <v>22161</v>
      </c>
      <c r="I104" s="70">
        <v>22151</v>
      </c>
    </row>
    <row r="105" spans="1:9" ht="47.25" x14ac:dyDescent="0.25">
      <c r="A105" s="65" t="s">
        <v>270</v>
      </c>
      <c r="B105" s="52" t="s">
        <v>292</v>
      </c>
      <c r="C105" s="59" t="s">
        <v>196</v>
      </c>
      <c r="D105" s="59" t="s">
        <v>180</v>
      </c>
      <c r="E105" s="59">
        <v>4400000</v>
      </c>
      <c r="F105" s="60"/>
      <c r="G105" s="60">
        <v>9410.4</v>
      </c>
      <c r="H105" s="60">
        <v>17520</v>
      </c>
      <c r="I105" s="61">
        <v>17517</v>
      </c>
    </row>
    <row r="106" spans="1:9" ht="63" x14ac:dyDescent="0.25">
      <c r="A106" s="50" t="s">
        <v>271</v>
      </c>
      <c r="B106" s="52" t="s">
        <v>292</v>
      </c>
      <c r="C106" s="59" t="s">
        <v>196</v>
      </c>
      <c r="D106" s="59" t="s">
        <v>180</v>
      </c>
      <c r="E106" s="59">
        <v>4409900</v>
      </c>
      <c r="F106" s="60"/>
      <c r="G106" s="60">
        <v>9410.4</v>
      </c>
      <c r="H106" s="60">
        <v>17520</v>
      </c>
      <c r="I106" s="61">
        <v>17517</v>
      </c>
    </row>
    <row r="107" spans="1:9" ht="126" x14ac:dyDescent="0.25">
      <c r="A107" s="50" t="s">
        <v>272</v>
      </c>
      <c r="B107" s="52" t="s">
        <v>292</v>
      </c>
      <c r="C107" s="59" t="s">
        <v>196</v>
      </c>
      <c r="D107" s="59" t="s">
        <v>180</v>
      </c>
      <c r="E107" s="59">
        <v>4409900</v>
      </c>
      <c r="F107" s="60">
        <v>600</v>
      </c>
      <c r="G107" s="60">
        <v>9410.4</v>
      </c>
      <c r="H107" s="60">
        <v>17520</v>
      </c>
      <c r="I107" s="61">
        <v>17517</v>
      </c>
    </row>
    <row r="108" spans="1:9" ht="47.25" x14ac:dyDescent="0.25">
      <c r="A108" s="50" t="s">
        <v>273</v>
      </c>
      <c r="B108" s="52" t="s">
        <v>292</v>
      </c>
      <c r="C108" s="59" t="s">
        <v>196</v>
      </c>
      <c r="D108" s="59" t="s">
        <v>180</v>
      </c>
      <c r="E108" s="59">
        <v>4409900</v>
      </c>
      <c r="F108" s="60">
        <v>620</v>
      </c>
      <c r="G108" s="60">
        <v>9410.4</v>
      </c>
      <c r="H108" s="60">
        <v>17520</v>
      </c>
      <c r="I108" s="61">
        <v>17517</v>
      </c>
    </row>
    <row r="109" spans="1:9" ht="110.25" x14ac:dyDescent="0.25">
      <c r="A109" s="50" t="s">
        <v>274</v>
      </c>
      <c r="B109" s="52" t="s">
        <v>292</v>
      </c>
      <c r="C109" s="59" t="s">
        <v>196</v>
      </c>
      <c r="D109" s="59" t="s">
        <v>180</v>
      </c>
      <c r="E109" s="59">
        <v>4409900</v>
      </c>
      <c r="F109" s="60">
        <v>621</v>
      </c>
      <c r="G109" s="60">
        <v>9410.4</v>
      </c>
      <c r="H109" s="60">
        <v>17520</v>
      </c>
      <c r="I109" s="61">
        <v>17517</v>
      </c>
    </row>
    <row r="110" spans="1:9" ht="15.75" x14ac:dyDescent="0.25">
      <c r="A110" s="65" t="s">
        <v>275</v>
      </c>
      <c r="B110" s="52" t="s">
        <v>292</v>
      </c>
      <c r="C110" s="59" t="s">
        <v>196</v>
      </c>
      <c r="D110" s="59" t="s">
        <v>180</v>
      </c>
      <c r="E110" s="59">
        <v>4420000</v>
      </c>
      <c r="F110" s="60"/>
      <c r="G110" s="60">
        <v>3966</v>
      </c>
      <c r="H110" s="60">
        <v>4400</v>
      </c>
      <c r="I110" s="61">
        <v>4400</v>
      </c>
    </row>
    <row r="111" spans="1:9" ht="63" x14ac:dyDescent="0.25">
      <c r="A111" s="65" t="s">
        <v>271</v>
      </c>
      <c r="B111" s="52" t="s">
        <v>292</v>
      </c>
      <c r="C111" s="59" t="s">
        <v>196</v>
      </c>
      <c r="D111" s="59" t="s">
        <v>180</v>
      </c>
      <c r="E111" s="59">
        <v>4429900</v>
      </c>
      <c r="F111" s="60"/>
      <c r="G111" s="60">
        <v>3966</v>
      </c>
      <c r="H111" s="60">
        <v>4400</v>
      </c>
      <c r="I111" s="61">
        <v>4400</v>
      </c>
    </row>
    <row r="112" spans="1:9" ht="126" x14ac:dyDescent="0.25">
      <c r="A112" s="65" t="s">
        <v>272</v>
      </c>
      <c r="B112" s="52" t="s">
        <v>292</v>
      </c>
      <c r="C112" s="59" t="s">
        <v>196</v>
      </c>
      <c r="D112" s="59" t="s">
        <v>180</v>
      </c>
      <c r="E112" s="59">
        <v>4429900</v>
      </c>
      <c r="F112" s="60">
        <v>600</v>
      </c>
      <c r="G112" s="60">
        <v>3966</v>
      </c>
      <c r="H112" s="60">
        <v>4400</v>
      </c>
      <c r="I112" s="61">
        <v>4400</v>
      </c>
    </row>
    <row r="113" spans="1:9" ht="47.25" x14ac:dyDescent="0.25">
      <c r="A113" s="65" t="s">
        <v>273</v>
      </c>
      <c r="B113" s="52" t="s">
        <v>292</v>
      </c>
      <c r="C113" s="59" t="s">
        <v>196</v>
      </c>
      <c r="D113" s="59" t="s">
        <v>180</v>
      </c>
      <c r="E113" s="59">
        <v>4429900</v>
      </c>
      <c r="F113" s="60">
        <v>620</v>
      </c>
      <c r="G113" s="60">
        <v>3966</v>
      </c>
      <c r="H113" s="60">
        <v>4400</v>
      </c>
      <c r="I113" s="61">
        <v>4400</v>
      </c>
    </row>
    <row r="114" spans="1:9" ht="110.25" x14ac:dyDescent="0.25">
      <c r="A114" s="65" t="s">
        <v>274</v>
      </c>
      <c r="B114" s="52" t="s">
        <v>292</v>
      </c>
      <c r="C114" s="59" t="s">
        <v>196</v>
      </c>
      <c r="D114" s="59" t="s">
        <v>180</v>
      </c>
      <c r="E114" s="59">
        <v>4429900</v>
      </c>
      <c r="F114" s="60">
        <v>621</v>
      </c>
      <c r="G114" s="60">
        <v>3966</v>
      </c>
      <c r="H114" s="60">
        <v>4400</v>
      </c>
      <c r="I114" s="61">
        <v>4400</v>
      </c>
    </row>
    <row r="115" spans="1:9" ht="94.5" x14ac:dyDescent="0.25">
      <c r="A115" s="65" t="s">
        <v>276</v>
      </c>
      <c r="B115" s="52" t="s">
        <v>292</v>
      </c>
      <c r="C115" s="59" t="s">
        <v>196</v>
      </c>
      <c r="D115" s="59" t="s">
        <v>180</v>
      </c>
      <c r="E115" s="59">
        <v>4508500</v>
      </c>
      <c r="F115" s="60"/>
      <c r="G115" s="60"/>
      <c r="H115" s="60">
        <v>241</v>
      </c>
      <c r="I115" s="61">
        <v>234</v>
      </c>
    </row>
    <row r="116" spans="1:9" ht="63" x14ac:dyDescent="0.25">
      <c r="A116" s="65" t="s">
        <v>241</v>
      </c>
      <c r="B116" s="52" t="s">
        <v>292</v>
      </c>
      <c r="C116" s="59" t="s">
        <v>196</v>
      </c>
      <c r="D116" s="59" t="s">
        <v>180</v>
      </c>
      <c r="E116" s="59">
        <v>4508500</v>
      </c>
      <c r="F116" s="60">
        <v>240</v>
      </c>
      <c r="G116" s="60"/>
      <c r="H116" s="60">
        <v>241</v>
      </c>
      <c r="I116" s="61">
        <v>234</v>
      </c>
    </row>
    <row r="117" spans="1:9" ht="63" x14ac:dyDescent="0.25">
      <c r="A117" s="65" t="s">
        <v>235</v>
      </c>
      <c r="B117" s="52" t="s">
        <v>292</v>
      </c>
      <c r="C117" s="59" t="s">
        <v>196</v>
      </c>
      <c r="D117" s="59" t="s">
        <v>180</v>
      </c>
      <c r="E117" s="59">
        <v>4508500</v>
      </c>
      <c r="F117" s="60">
        <v>244</v>
      </c>
      <c r="G117" s="60"/>
      <c r="H117" s="60">
        <v>241</v>
      </c>
      <c r="I117" s="61">
        <v>234</v>
      </c>
    </row>
    <row r="118" spans="1:9" ht="31.5" x14ac:dyDescent="0.25">
      <c r="A118" s="71" t="s">
        <v>277</v>
      </c>
      <c r="B118" s="54" t="s">
        <v>292</v>
      </c>
      <c r="C118" s="56">
        <v>10</v>
      </c>
      <c r="D118" s="56" t="s">
        <v>293</v>
      </c>
      <c r="E118" s="56"/>
      <c r="F118" s="57"/>
      <c r="G118" s="57">
        <f>G119+G124</f>
        <v>194</v>
      </c>
      <c r="H118" s="57">
        <f t="shared" ref="H118:I118" si="9">H119+H124</f>
        <v>600</v>
      </c>
      <c r="I118" s="57">
        <f t="shared" si="9"/>
        <v>599</v>
      </c>
    </row>
    <row r="119" spans="1:9" ht="31.5" x14ac:dyDescent="0.25">
      <c r="A119" s="62" t="s">
        <v>210</v>
      </c>
      <c r="B119" s="66" t="s">
        <v>292</v>
      </c>
      <c r="C119" s="63">
        <v>10</v>
      </c>
      <c r="D119" s="63" t="s">
        <v>180</v>
      </c>
      <c r="E119" s="63"/>
      <c r="F119" s="64"/>
      <c r="G119" s="64">
        <v>194</v>
      </c>
      <c r="H119" s="64">
        <v>300</v>
      </c>
      <c r="I119" s="70">
        <v>300</v>
      </c>
    </row>
    <row r="120" spans="1:9" ht="63" x14ac:dyDescent="0.25">
      <c r="A120" s="50" t="s">
        <v>278</v>
      </c>
      <c r="B120" s="52" t="s">
        <v>292</v>
      </c>
      <c r="C120" s="59">
        <v>10</v>
      </c>
      <c r="D120" s="59" t="s">
        <v>180</v>
      </c>
      <c r="E120" s="59">
        <v>4910000</v>
      </c>
      <c r="F120" s="60"/>
      <c r="G120" s="60">
        <v>194</v>
      </c>
      <c r="H120" s="60">
        <v>300</v>
      </c>
      <c r="I120" s="61">
        <v>300</v>
      </c>
    </row>
    <row r="121" spans="1:9" ht="47.25" x14ac:dyDescent="0.25">
      <c r="A121" s="50" t="s">
        <v>279</v>
      </c>
      <c r="B121" s="52" t="s">
        <v>292</v>
      </c>
      <c r="C121" s="59">
        <v>10</v>
      </c>
      <c r="D121" s="59" t="s">
        <v>180</v>
      </c>
      <c r="E121" s="59">
        <v>4910100</v>
      </c>
      <c r="F121" s="60"/>
      <c r="G121" s="60">
        <v>194</v>
      </c>
      <c r="H121" s="60">
        <v>300</v>
      </c>
      <c r="I121" s="61">
        <v>300</v>
      </c>
    </row>
    <row r="122" spans="1:9" ht="78.75" x14ac:dyDescent="0.25">
      <c r="A122" s="50" t="s">
        <v>280</v>
      </c>
      <c r="B122" s="52" t="s">
        <v>292</v>
      </c>
      <c r="C122" s="59">
        <v>10</v>
      </c>
      <c r="D122" s="59" t="s">
        <v>180</v>
      </c>
      <c r="E122" s="59">
        <v>4910100</v>
      </c>
      <c r="F122" s="60">
        <v>320</v>
      </c>
      <c r="G122" s="60">
        <v>194</v>
      </c>
      <c r="H122" s="60">
        <v>300</v>
      </c>
      <c r="I122" s="61">
        <v>300</v>
      </c>
    </row>
    <row r="123" spans="1:9" ht="110.25" x14ac:dyDescent="0.25">
      <c r="A123" s="50" t="s">
        <v>281</v>
      </c>
      <c r="B123" s="52" t="s">
        <v>292</v>
      </c>
      <c r="C123" s="59">
        <v>10</v>
      </c>
      <c r="D123" s="59" t="s">
        <v>180</v>
      </c>
      <c r="E123" s="59">
        <v>4910100</v>
      </c>
      <c r="F123" s="60">
        <v>321</v>
      </c>
      <c r="G123" s="60">
        <v>194</v>
      </c>
      <c r="H123" s="60">
        <v>300</v>
      </c>
      <c r="I123" s="61">
        <v>300</v>
      </c>
    </row>
    <row r="124" spans="1:9" ht="47.25" x14ac:dyDescent="0.25">
      <c r="A124" s="62" t="s">
        <v>211</v>
      </c>
      <c r="B124" s="66" t="s">
        <v>292</v>
      </c>
      <c r="C124" s="63">
        <v>10</v>
      </c>
      <c r="D124" s="63" t="s">
        <v>183</v>
      </c>
      <c r="E124" s="63"/>
      <c r="F124" s="64"/>
      <c r="G124" s="64"/>
      <c r="H124" s="64">
        <v>300</v>
      </c>
      <c r="I124" s="70">
        <v>299</v>
      </c>
    </row>
    <row r="125" spans="1:9" ht="47.25" x14ac:dyDescent="0.25">
      <c r="A125" s="50" t="s">
        <v>282</v>
      </c>
      <c r="B125" s="52" t="s">
        <v>292</v>
      </c>
      <c r="C125" s="59">
        <v>10</v>
      </c>
      <c r="D125" s="59" t="s">
        <v>183</v>
      </c>
      <c r="E125" s="59">
        <v>5140100</v>
      </c>
      <c r="F125" s="57"/>
      <c r="G125" s="57"/>
      <c r="H125" s="60">
        <v>300</v>
      </c>
      <c r="I125" s="61">
        <v>299</v>
      </c>
    </row>
    <row r="126" spans="1:9" ht="49.5" customHeight="1" x14ac:dyDescent="0.25">
      <c r="A126" s="50" t="s">
        <v>241</v>
      </c>
      <c r="B126" s="52" t="s">
        <v>292</v>
      </c>
      <c r="C126" s="59">
        <v>10</v>
      </c>
      <c r="D126" s="59" t="s">
        <v>183</v>
      </c>
      <c r="E126" s="59">
        <v>5140100</v>
      </c>
      <c r="F126" s="60">
        <v>240</v>
      </c>
      <c r="G126" s="60"/>
      <c r="H126" s="60">
        <v>300</v>
      </c>
      <c r="I126" s="61">
        <v>299</v>
      </c>
    </row>
    <row r="127" spans="1:9" ht="63" x14ac:dyDescent="0.25">
      <c r="A127" s="50" t="s">
        <v>235</v>
      </c>
      <c r="B127" s="52" t="s">
        <v>292</v>
      </c>
      <c r="C127" s="59">
        <v>10</v>
      </c>
      <c r="D127" s="59" t="s">
        <v>183</v>
      </c>
      <c r="E127" s="59">
        <v>5140100</v>
      </c>
      <c r="F127" s="60">
        <v>244</v>
      </c>
      <c r="G127" s="60"/>
      <c r="H127" s="60">
        <v>300</v>
      </c>
      <c r="I127" s="61">
        <v>299</v>
      </c>
    </row>
    <row r="128" spans="1:9" ht="31.5" x14ac:dyDescent="0.25">
      <c r="A128" s="51" t="s">
        <v>283</v>
      </c>
      <c r="B128" s="54" t="s">
        <v>292</v>
      </c>
      <c r="C128" s="56">
        <v>11</v>
      </c>
      <c r="D128" s="56" t="s">
        <v>293</v>
      </c>
      <c r="E128" s="56"/>
      <c r="F128" s="57"/>
      <c r="G128" s="57">
        <v>5498</v>
      </c>
      <c r="H128" s="57">
        <v>7536</v>
      </c>
      <c r="I128" s="58">
        <v>7536</v>
      </c>
    </row>
    <row r="129" spans="1:9" ht="15.75" x14ac:dyDescent="0.25">
      <c r="A129" s="62" t="s">
        <v>213</v>
      </c>
      <c r="B129" s="66" t="s">
        <v>292</v>
      </c>
      <c r="C129" s="63">
        <v>11</v>
      </c>
      <c r="D129" s="63" t="s">
        <v>181</v>
      </c>
      <c r="E129" s="63"/>
      <c r="F129" s="64"/>
      <c r="G129" s="64">
        <v>5498</v>
      </c>
      <c r="H129" s="64">
        <v>7536</v>
      </c>
      <c r="I129" s="70">
        <v>7536</v>
      </c>
    </row>
    <row r="130" spans="1:9" ht="47.25" x14ac:dyDescent="0.25">
      <c r="A130" s="50" t="s">
        <v>284</v>
      </c>
      <c r="B130" s="52" t="s">
        <v>292</v>
      </c>
      <c r="C130" s="59">
        <v>11</v>
      </c>
      <c r="D130" s="59" t="s">
        <v>181</v>
      </c>
      <c r="E130" s="59">
        <v>4820000</v>
      </c>
      <c r="F130" s="60"/>
      <c r="G130" s="60">
        <v>5498</v>
      </c>
      <c r="H130" s="60">
        <v>7536</v>
      </c>
      <c r="I130" s="61">
        <v>7536</v>
      </c>
    </row>
    <row r="131" spans="1:9" ht="63" x14ac:dyDescent="0.25">
      <c r="A131" s="50" t="s">
        <v>271</v>
      </c>
      <c r="B131" s="52" t="s">
        <v>292</v>
      </c>
      <c r="C131" s="59">
        <v>11</v>
      </c>
      <c r="D131" s="59" t="s">
        <v>181</v>
      </c>
      <c r="E131" s="59">
        <v>4829900</v>
      </c>
      <c r="F131" s="60"/>
      <c r="G131" s="60">
        <v>5498</v>
      </c>
      <c r="H131" s="60">
        <v>7536</v>
      </c>
      <c r="I131" s="61">
        <v>7536</v>
      </c>
    </row>
    <row r="132" spans="1:9" ht="126" x14ac:dyDescent="0.25">
      <c r="A132" s="50" t="s">
        <v>272</v>
      </c>
      <c r="B132" s="52" t="s">
        <v>292</v>
      </c>
      <c r="C132" s="59">
        <v>11</v>
      </c>
      <c r="D132" s="59" t="s">
        <v>181</v>
      </c>
      <c r="E132" s="59">
        <v>4829900</v>
      </c>
      <c r="F132" s="60">
        <v>600</v>
      </c>
      <c r="G132" s="60">
        <v>5498</v>
      </c>
      <c r="H132" s="60">
        <v>7536</v>
      </c>
      <c r="I132" s="61">
        <v>7536</v>
      </c>
    </row>
    <row r="133" spans="1:9" ht="47.25" x14ac:dyDescent="0.25">
      <c r="A133" s="50" t="s">
        <v>273</v>
      </c>
      <c r="B133" s="52" t="s">
        <v>292</v>
      </c>
      <c r="C133" s="59">
        <v>11</v>
      </c>
      <c r="D133" s="59" t="s">
        <v>181</v>
      </c>
      <c r="E133" s="59">
        <v>4829900</v>
      </c>
      <c r="F133" s="60">
        <v>620</v>
      </c>
      <c r="G133" s="60">
        <v>5498</v>
      </c>
      <c r="H133" s="60">
        <v>7536</v>
      </c>
      <c r="I133" s="61">
        <v>7536</v>
      </c>
    </row>
    <row r="134" spans="1:9" ht="110.25" x14ac:dyDescent="0.25">
      <c r="A134" s="50" t="s">
        <v>274</v>
      </c>
      <c r="B134" s="52" t="s">
        <v>292</v>
      </c>
      <c r="C134" s="59">
        <v>11</v>
      </c>
      <c r="D134" s="59" t="s">
        <v>181</v>
      </c>
      <c r="E134" s="59">
        <v>4829900</v>
      </c>
      <c r="F134" s="60">
        <v>621</v>
      </c>
      <c r="G134" s="60">
        <v>5498</v>
      </c>
      <c r="H134" s="60">
        <v>7536</v>
      </c>
      <c r="I134" s="61">
        <v>7536</v>
      </c>
    </row>
    <row r="135" spans="1:9" ht="31.5" x14ac:dyDescent="0.25">
      <c r="A135" s="71" t="s">
        <v>285</v>
      </c>
      <c r="B135" s="54" t="s">
        <v>292</v>
      </c>
      <c r="C135" s="56">
        <v>14</v>
      </c>
      <c r="D135" s="56" t="s">
        <v>293</v>
      </c>
      <c r="E135" s="56"/>
      <c r="F135" s="64"/>
      <c r="G135" s="64">
        <v>2874</v>
      </c>
      <c r="H135" s="57">
        <v>2792</v>
      </c>
      <c r="I135" s="58">
        <v>2792</v>
      </c>
    </row>
    <row r="136" spans="1:9" ht="157.5" x14ac:dyDescent="0.25">
      <c r="A136" s="72" t="s">
        <v>222</v>
      </c>
      <c r="B136" s="66" t="s">
        <v>292</v>
      </c>
      <c r="C136" s="63">
        <v>14</v>
      </c>
      <c r="D136" s="63" t="s">
        <v>183</v>
      </c>
      <c r="E136" s="63"/>
      <c r="F136" s="64"/>
      <c r="G136" s="64">
        <v>2874</v>
      </c>
      <c r="H136" s="64">
        <v>2792</v>
      </c>
      <c r="I136" s="70">
        <v>2792</v>
      </c>
    </row>
    <row r="137" spans="1:9" ht="286.5" customHeight="1" x14ac:dyDescent="0.25">
      <c r="A137" s="65" t="s">
        <v>286</v>
      </c>
      <c r="B137" s="52" t="s">
        <v>292</v>
      </c>
      <c r="C137" s="59">
        <v>14</v>
      </c>
      <c r="D137" s="59" t="s">
        <v>183</v>
      </c>
      <c r="E137" s="59">
        <v>5210300</v>
      </c>
      <c r="F137" s="64"/>
      <c r="G137" s="64">
        <v>2874</v>
      </c>
      <c r="H137" s="60">
        <v>2792</v>
      </c>
      <c r="I137" s="61">
        <v>2792</v>
      </c>
    </row>
    <row r="138" spans="1:9" ht="31.5" x14ac:dyDescent="0.25">
      <c r="A138" s="65" t="s">
        <v>285</v>
      </c>
      <c r="B138" s="52" t="s">
        <v>292</v>
      </c>
      <c r="C138" s="59">
        <v>14</v>
      </c>
      <c r="D138" s="59" t="s">
        <v>183</v>
      </c>
      <c r="E138" s="59">
        <v>5210300</v>
      </c>
      <c r="F138" s="60">
        <v>500</v>
      </c>
      <c r="G138" s="60">
        <v>2874</v>
      </c>
      <c r="H138" s="60">
        <v>2792</v>
      </c>
      <c r="I138" s="61">
        <v>2792</v>
      </c>
    </row>
    <row r="139" spans="1:9" ht="31.5" x14ac:dyDescent="0.25">
      <c r="A139" s="65" t="s">
        <v>63</v>
      </c>
      <c r="B139" s="52" t="s">
        <v>292</v>
      </c>
      <c r="C139" s="59">
        <v>14</v>
      </c>
      <c r="D139" s="59" t="s">
        <v>183</v>
      </c>
      <c r="E139" s="59">
        <v>5210300</v>
      </c>
      <c r="F139" s="60">
        <v>540</v>
      </c>
      <c r="G139" s="60">
        <v>2874</v>
      </c>
      <c r="H139" s="60">
        <v>2792</v>
      </c>
      <c r="I139" s="61">
        <v>2792</v>
      </c>
    </row>
    <row r="140" spans="1:9" ht="15.75" x14ac:dyDescent="0.25">
      <c r="A140" s="71" t="s">
        <v>287</v>
      </c>
      <c r="B140" s="81"/>
      <c r="C140" s="56"/>
      <c r="D140" s="56"/>
      <c r="E140" s="56"/>
      <c r="F140" s="57"/>
      <c r="G140" s="57">
        <v>45678.400000000001</v>
      </c>
      <c r="H140" s="57">
        <v>178240</v>
      </c>
      <c r="I140" s="58">
        <v>174770</v>
      </c>
    </row>
  </sheetData>
  <mergeCells count="28">
    <mergeCell ref="G2:I2"/>
    <mergeCell ref="B5:B6"/>
    <mergeCell ref="G5:G6"/>
    <mergeCell ref="H5:H6"/>
    <mergeCell ref="I5:I6"/>
    <mergeCell ref="C5:C6"/>
    <mergeCell ref="D5:D6"/>
    <mergeCell ref="E5:E6"/>
    <mergeCell ref="F5:F6"/>
    <mergeCell ref="B72:B73"/>
    <mergeCell ref="C72:C73"/>
    <mergeCell ref="D72:D73"/>
    <mergeCell ref="E72:E73"/>
    <mergeCell ref="A4:I4"/>
    <mergeCell ref="A5:A6"/>
    <mergeCell ref="A55:A56"/>
    <mergeCell ref="B55:B56"/>
    <mergeCell ref="C55:C56"/>
    <mergeCell ref="D55:D56"/>
    <mergeCell ref="E55:E56"/>
    <mergeCell ref="G55:G56"/>
    <mergeCell ref="I55:I56"/>
    <mergeCell ref="I72:I73"/>
    <mergeCell ref="G72:G73"/>
    <mergeCell ref="F72:F73"/>
    <mergeCell ref="H72:H73"/>
    <mergeCell ref="F55:F56"/>
    <mergeCell ref="H55:H56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2" workbookViewId="0">
      <selection activeCell="F37" sqref="F37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3.42578125" customWidth="1"/>
    <col min="5" max="5" width="13" customWidth="1"/>
    <col min="6" max="6" width="13.7109375" customWidth="1"/>
  </cols>
  <sheetData>
    <row r="1" spans="1:6" x14ac:dyDescent="0.25">
      <c r="E1" t="s">
        <v>224</v>
      </c>
    </row>
    <row r="2" spans="1:6" x14ac:dyDescent="0.25">
      <c r="E2" t="s">
        <v>69</v>
      </c>
    </row>
    <row r="3" spans="1:6" x14ac:dyDescent="0.25">
      <c r="E3" t="s">
        <v>70</v>
      </c>
    </row>
    <row r="4" spans="1:6" ht="15.75" x14ac:dyDescent="0.25">
      <c r="A4" s="27" t="s">
        <v>226</v>
      </c>
      <c r="B4" s="27"/>
      <c r="C4" s="27"/>
      <c r="D4" s="28"/>
      <c r="E4" s="28"/>
      <c r="F4" s="28"/>
    </row>
    <row r="5" spans="1:6" ht="15.75" x14ac:dyDescent="0.25">
      <c r="A5" s="27" t="s">
        <v>225</v>
      </c>
      <c r="B5" s="27"/>
      <c r="C5" s="27"/>
      <c r="D5" s="28"/>
      <c r="E5" s="28"/>
      <c r="F5" s="28"/>
    </row>
    <row r="6" spans="1:6" ht="15.75" x14ac:dyDescent="0.25">
      <c r="A6" s="27"/>
      <c r="B6" s="27"/>
      <c r="C6" s="27"/>
      <c r="D6" s="27"/>
      <c r="E6" s="24"/>
      <c r="F6" s="25" t="s">
        <v>0</v>
      </c>
    </row>
    <row r="7" spans="1:6" ht="47.25" x14ac:dyDescent="0.25">
      <c r="A7" s="33" t="s">
        <v>172</v>
      </c>
      <c r="B7" s="34" t="s">
        <v>173</v>
      </c>
      <c r="C7" s="34" t="s">
        <v>174</v>
      </c>
      <c r="D7" s="33" t="s">
        <v>218</v>
      </c>
      <c r="E7" s="33" t="s">
        <v>219</v>
      </c>
      <c r="F7" s="33" t="s">
        <v>220</v>
      </c>
    </row>
    <row r="8" spans="1:6" ht="15.75" x14ac:dyDescent="0.25">
      <c r="A8" s="44">
        <v>1</v>
      </c>
      <c r="B8" s="45" t="s">
        <v>175</v>
      </c>
      <c r="C8" s="45" t="s">
        <v>4</v>
      </c>
      <c r="D8" s="45" t="s">
        <v>176</v>
      </c>
      <c r="E8" s="45" t="s">
        <v>177</v>
      </c>
      <c r="F8" s="45" t="s">
        <v>178</v>
      </c>
    </row>
    <row r="9" spans="1:6" ht="33" customHeight="1" x14ac:dyDescent="0.25">
      <c r="A9" s="36" t="s">
        <v>179</v>
      </c>
      <c r="B9" s="37" t="s">
        <v>180</v>
      </c>
      <c r="C9" s="37"/>
      <c r="D9" s="38">
        <f>D10+D11+D12</f>
        <v>11068</v>
      </c>
      <c r="E9" s="38">
        <f t="shared" ref="E9:F9" si="0">E10+E11+E12</f>
        <v>16871</v>
      </c>
      <c r="F9" s="38">
        <f t="shared" si="0"/>
        <v>16535</v>
      </c>
    </row>
    <row r="10" spans="1:6" ht="94.5" customHeight="1" x14ac:dyDescent="0.25">
      <c r="A10" s="39" t="s">
        <v>182</v>
      </c>
      <c r="B10" s="35" t="s">
        <v>180</v>
      </c>
      <c r="C10" s="35" t="s">
        <v>183</v>
      </c>
      <c r="D10" s="40"/>
      <c r="E10" s="40">
        <v>488</v>
      </c>
      <c r="F10" s="40">
        <v>488</v>
      </c>
    </row>
    <row r="11" spans="1:6" ht="124.5" customHeight="1" x14ac:dyDescent="0.25">
      <c r="A11" s="39" t="s">
        <v>184</v>
      </c>
      <c r="B11" s="35" t="s">
        <v>180</v>
      </c>
      <c r="C11" s="35" t="s">
        <v>185</v>
      </c>
      <c r="D11" s="40">
        <v>10128</v>
      </c>
      <c r="E11" s="40">
        <v>12896</v>
      </c>
      <c r="F11" s="40">
        <v>12866</v>
      </c>
    </row>
    <row r="12" spans="1:6" ht="36" customHeight="1" x14ac:dyDescent="0.25">
      <c r="A12" s="39" t="s">
        <v>188</v>
      </c>
      <c r="B12" s="35" t="s">
        <v>180</v>
      </c>
      <c r="C12" s="35" t="s">
        <v>189</v>
      </c>
      <c r="D12" s="40">
        <v>940</v>
      </c>
      <c r="E12" s="40">
        <v>3487</v>
      </c>
      <c r="F12" s="40">
        <v>3181</v>
      </c>
    </row>
    <row r="13" spans="1:6" ht="31.5" x14ac:dyDescent="0.25">
      <c r="A13" s="41" t="s">
        <v>217</v>
      </c>
      <c r="B13" s="37" t="s">
        <v>181</v>
      </c>
      <c r="C13" s="37"/>
      <c r="D13" s="38">
        <f>D14</f>
        <v>1505</v>
      </c>
      <c r="E13" s="38">
        <f t="shared" ref="E13:F13" si="1">E14</f>
        <v>1505</v>
      </c>
      <c r="F13" s="38">
        <f t="shared" si="1"/>
        <v>1505</v>
      </c>
    </row>
    <row r="14" spans="1:6" ht="31.5" x14ac:dyDescent="0.25">
      <c r="A14" s="26" t="s">
        <v>216</v>
      </c>
      <c r="B14" s="35" t="s">
        <v>181</v>
      </c>
      <c r="C14" s="35" t="s">
        <v>183</v>
      </c>
      <c r="D14" s="40">
        <v>1505</v>
      </c>
      <c r="E14" s="40">
        <v>1505</v>
      </c>
      <c r="F14" s="40">
        <v>1505</v>
      </c>
    </row>
    <row r="15" spans="1:6" ht="63" x14ac:dyDescent="0.25">
      <c r="A15" s="36" t="s">
        <v>190</v>
      </c>
      <c r="B15" s="37" t="s">
        <v>183</v>
      </c>
      <c r="C15" s="37"/>
      <c r="D15" s="38">
        <f>D16+D18+D17</f>
        <v>957</v>
      </c>
      <c r="E15" s="38">
        <f t="shared" ref="E15:F15" si="2">E16+E18+E17</f>
        <v>649</v>
      </c>
      <c r="F15" s="38">
        <f t="shared" si="2"/>
        <v>643</v>
      </c>
    </row>
    <row r="16" spans="1:6" ht="81" customHeight="1" x14ac:dyDescent="0.25">
      <c r="A16" s="39" t="s">
        <v>191</v>
      </c>
      <c r="B16" s="35" t="s">
        <v>183</v>
      </c>
      <c r="C16" s="35" t="s">
        <v>192</v>
      </c>
      <c r="D16" s="40">
        <v>30</v>
      </c>
      <c r="E16" s="40">
        <v>342</v>
      </c>
      <c r="F16" s="40">
        <v>336</v>
      </c>
    </row>
    <row r="17" spans="1:6" ht="36" customHeight="1" x14ac:dyDescent="0.25">
      <c r="A17" s="50" t="s">
        <v>227</v>
      </c>
      <c r="B17" s="35" t="s">
        <v>183</v>
      </c>
      <c r="C17" s="35" t="s">
        <v>197</v>
      </c>
      <c r="D17" s="40">
        <v>620</v>
      </c>
      <c r="E17" s="40"/>
      <c r="F17" s="40"/>
    </row>
    <row r="18" spans="1:6" ht="63" x14ac:dyDescent="0.25">
      <c r="A18" s="39" t="s">
        <v>193</v>
      </c>
      <c r="B18" s="35" t="s">
        <v>183</v>
      </c>
      <c r="C18" s="35" t="s">
        <v>194</v>
      </c>
      <c r="D18" s="40">
        <v>307</v>
      </c>
      <c r="E18" s="40">
        <v>307</v>
      </c>
      <c r="F18" s="40">
        <v>307</v>
      </c>
    </row>
    <row r="19" spans="1:6" ht="31.5" x14ac:dyDescent="0.25">
      <c r="A19" s="36" t="s">
        <v>195</v>
      </c>
      <c r="B19" s="37" t="s">
        <v>185</v>
      </c>
      <c r="C19" s="37"/>
      <c r="D19" s="38">
        <f>D20+D21</f>
        <v>0</v>
      </c>
      <c r="E19" s="38">
        <f t="shared" ref="E19:F19" si="3">E20+E21</f>
        <v>44856</v>
      </c>
      <c r="F19" s="38">
        <f t="shared" si="3"/>
        <v>43107</v>
      </c>
    </row>
    <row r="20" spans="1:6" ht="31.5" x14ac:dyDescent="0.25">
      <c r="A20" s="33" t="s">
        <v>221</v>
      </c>
      <c r="B20" s="35" t="s">
        <v>185</v>
      </c>
      <c r="C20" s="35" t="s">
        <v>192</v>
      </c>
      <c r="D20" s="40"/>
      <c r="E20" s="40">
        <v>44756</v>
      </c>
      <c r="F20" s="40">
        <v>43107</v>
      </c>
    </row>
    <row r="21" spans="1:6" ht="31.5" x14ac:dyDescent="0.25">
      <c r="A21" s="39" t="s">
        <v>198</v>
      </c>
      <c r="B21" s="35" t="s">
        <v>185</v>
      </c>
      <c r="C21" s="35" t="s">
        <v>199</v>
      </c>
      <c r="D21" s="40"/>
      <c r="E21" s="40">
        <v>100</v>
      </c>
      <c r="F21" s="40"/>
    </row>
    <row r="22" spans="1:6" ht="46.5" customHeight="1" x14ac:dyDescent="0.25">
      <c r="A22" s="36" t="s">
        <v>200</v>
      </c>
      <c r="B22" s="37" t="s">
        <v>201</v>
      </c>
      <c r="C22" s="37"/>
      <c r="D22" s="38">
        <f>D23+D24+D25</f>
        <v>10144</v>
      </c>
      <c r="E22" s="38">
        <f t="shared" ref="E22:F22" si="4">E23+E24+E25</f>
        <v>79711</v>
      </c>
      <c r="F22" s="38">
        <f t="shared" si="4"/>
        <v>78343</v>
      </c>
    </row>
    <row r="23" spans="1:6" ht="15.75" x14ac:dyDescent="0.25">
      <c r="A23" s="33" t="s">
        <v>202</v>
      </c>
      <c r="B23" s="35" t="s">
        <v>201</v>
      </c>
      <c r="C23" s="35" t="s">
        <v>180</v>
      </c>
      <c r="D23" s="40"/>
      <c r="E23" s="40">
        <v>61586</v>
      </c>
      <c r="F23" s="40">
        <v>60266</v>
      </c>
    </row>
    <row r="24" spans="1:6" ht="15.75" x14ac:dyDescent="0.25">
      <c r="A24" s="33" t="s">
        <v>203</v>
      </c>
      <c r="B24" s="35" t="s">
        <v>201</v>
      </c>
      <c r="C24" s="35" t="s">
        <v>181</v>
      </c>
      <c r="D24" s="40"/>
      <c r="E24" s="40">
        <v>4050</v>
      </c>
      <c r="F24" s="40">
        <v>4050</v>
      </c>
    </row>
    <row r="25" spans="1:6" ht="15.75" x14ac:dyDescent="0.25">
      <c r="A25" s="39" t="s">
        <v>204</v>
      </c>
      <c r="B25" s="35" t="s">
        <v>201</v>
      </c>
      <c r="C25" s="35" t="s">
        <v>183</v>
      </c>
      <c r="D25" s="40">
        <v>10144</v>
      </c>
      <c r="E25" s="40">
        <v>14075</v>
      </c>
      <c r="F25" s="40">
        <v>14027</v>
      </c>
    </row>
    <row r="26" spans="1:6" ht="15.75" x14ac:dyDescent="0.25">
      <c r="A26" s="36" t="s">
        <v>205</v>
      </c>
      <c r="B26" s="37" t="s">
        <v>186</v>
      </c>
      <c r="C26" s="37"/>
      <c r="D26" s="38">
        <f>D27</f>
        <v>62</v>
      </c>
      <c r="E26" s="38">
        <f t="shared" ref="E26:F26" si="5">E27</f>
        <v>1559</v>
      </c>
      <c r="F26" s="38">
        <f t="shared" si="5"/>
        <v>1559</v>
      </c>
    </row>
    <row r="27" spans="1:6" ht="31.5" x14ac:dyDescent="0.25">
      <c r="A27" s="33" t="s">
        <v>206</v>
      </c>
      <c r="B27" s="35" t="s">
        <v>186</v>
      </c>
      <c r="C27" s="35" t="s">
        <v>186</v>
      </c>
      <c r="D27" s="40">
        <v>62</v>
      </c>
      <c r="E27" s="40">
        <v>1559</v>
      </c>
      <c r="F27" s="40">
        <v>1559</v>
      </c>
    </row>
    <row r="28" spans="1:6" ht="31.5" x14ac:dyDescent="0.25">
      <c r="A28" s="36" t="s">
        <v>207</v>
      </c>
      <c r="B28" s="37" t="s">
        <v>196</v>
      </c>
      <c r="C28" s="37"/>
      <c r="D28" s="38">
        <f>D29</f>
        <v>13376</v>
      </c>
      <c r="E28" s="38">
        <f t="shared" ref="E28:F28" si="6">E29</f>
        <v>22161</v>
      </c>
      <c r="F28" s="38">
        <f t="shared" si="6"/>
        <v>22151</v>
      </c>
    </row>
    <row r="29" spans="1:6" ht="15.75" x14ac:dyDescent="0.25">
      <c r="A29" s="33" t="s">
        <v>208</v>
      </c>
      <c r="B29" s="35" t="s">
        <v>196</v>
      </c>
      <c r="C29" s="35" t="s">
        <v>180</v>
      </c>
      <c r="D29" s="40">
        <v>13376</v>
      </c>
      <c r="E29" s="40">
        <v>22161</v>
      </c>
      <c r="F29" s="40">
        <v>22151</v>
      </c>
    </row>
    <row r="30" spans="1:6" ht="31.5" x14ac:dyDescent="0.25">
      <c r="A30" s="36" t="s">
        <v>209</v>
      </c>
      <c r="B30" s="37" t="s">
        <v>197</v>
      </c>
      <c r="C30" s="37"/>
      <c r="D30" s="38">
        <f>D31+D32</f>
        <v>194</v>
      </c>
      <c r="E30" s="38">
        <f t="shared" ref="E30:F30" si="7">E31+E32</f>
        <v>600</v>
      </c>
      <c r="F30" s="38">
        <f t="shared" si="7"/>
        <v>599</v>
      </c>
    </row>
    <row r="31" spans="1:6" ht="15.75" x14ac:dyDescent="0.25">
      <c r="A31" s="39" t="s">
        <v>210</v>
      </c>
      <c r="B31" s="35" t="s">
        <v>197</v>
      </c>
      <c r="C31" s="35" t="s">
        <v>180</v>
      </c>
      <c r="D31" s="40">
        <v>194</v>
      </c>
      <c r="E31" s="40">
        <v>300</v>
      </c>
      <c r="F31" s="40">
        <v>300</v>
      </c>
    </row>
    <row r="32" spans="1:6" ht="31.5" x14ac:dyDescent="0.25">
      <c r="A32" s="33" t="s">
        <v>211</v>
      </c>
      <c r="B32" s="35" t="s">
        <v>197</v>
      </c>
      <c r="C32" s="35" t="s">
        <v>183</v>
      </c>
      <c r="D32" s="40"/>
      <c r="E32" s="40">
        <v>300</v>
      </c>
      <c r="F32" s="40">
        <v>299</v>
      </c>
    </row>
    <row r="33" spans="1:6" ht="31.5" x14ac:dyDescent="0.25">
      <c r="A33" s="42" t="s">
        <v>212</v>
      </c>
      <c r="B33" s="37" t="s">
        <v>187</v>
      </c>
      <c r="C33" s="37"/>
      <c r="D33" s="38">
        <f>D34</f>
        <v>5498</v>
      </c>
      <c r="E33" s="38">
        <f t="shared" ref="E33:F33" si="8">E34</f>
        <v>7536</v>
      </c>
      <c r="F33" s="38">
        <f t="shared" si="8"/>
        <v>7536</v>
      </c>
    </row>
    <row r="34" spans="1:6" ht="15.75" x14ac:dyDescent="0.25">
      <c r="A34" s="33" t="s">
        <v>213</v>
      </c>
      <c r="B34" s="35" t="s">
        <v>187</v>
      </c>
      <c r="C34" s="35" t="s">
        <v>181</v>
      </c>
      <c r="D34" s="40">
        <v>5498</v>
      </c>
      <c r="E34" s="40">
        <v>7536</v>
      </c>
      <c r="F34" s="40">
        <v>7536</v>
      </c>
    </row>
    <row r="35" spans="1:6" ht="96.75" customHeight="1" x14ac:dyDescent="0.25">
      <c r="A35" s="29" t="s">
        <v>223</v>
      </c>
      <c r="B35" s="30">
        <v>14</v>
      </c>
      <c r="C35" s="43"/>
      <c r="D35" s="38">
        <f>D36</f>
        <v>2874</v>
      </c>
      <c r="E35" s="38">
        <f t="shared" ref="E35:F35" si="9">E36</f>
        <v>2792</v>
      </c>
      <c r="F35" s="38">
        <f t="shared" si="9"/>
        <v>2792</v>
      </c>
    </row>
    <row r="36" spans="1:6" ht="96.75" customHeight="1" x14ac:dyDescent="0.25">
      <c r="A36" s="31" t="s">
        <v>222</v>
      </c>
      <c r="B36" s="32">
        <v>14</v>
      </c>
      <c r="C36" s="43" t="s">
        <v>183</v>
      </c>
      <c r="D36" s="40">
        <v>2874</v>
      </c>
      <c r="E36" s="40">
        <v>2792</v>
      </c>
      <c r="F36" s="40">
        <v>2792</v>
      </c>
    </row>
    <row r="37" spans="1:6" ht="15.75" x14ac:dyDescent="0.25">
      <c r="A37" s="42" t="s">
        <v>214</v>
      </c>
      <c r="B37" s="37"/>
      <c r="C37" s="37"/>
      <c r="D37" s="38">
        <f>D9+D13+D15+D19+D22+D26+D28+D30+D33+D35</f>
        <v>45678</v>
      </c>
      <c r="E37" s="38">
        <f t="shared" ref="E37:F37" si="10">E9+E13+E15+E19+E22+E26+E28+E30+E33+E35</f>
        <v>178240</v>
      </c>
      <c r="F37" s="38">
        <f t="shared" si="10"/>
        <v>174770</v>
      </c>
    </row>
    <row r="40" spans="1:6" x14ac:dyDescent="0.25">
      <c r="D40" s="46"/>
      <c r="E40" s="46"/>
      <c r="F40" s="46"/>
    </row>
  </sheetData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 6</vt:lpstr>
      <vt:lpstr>приложение5</vt:lpstr>
      <vt:lpstr>Приложение 4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Фадеева</cp:lastModifiedBy>
  <cp:lastPrinted>2013-03-28T04:47:25Z</cp:lastPrinted>
  <dcterms:created xsi:type="dcterms:W3CDTF">2013-03-26T03:35:17Z</dcterms:created>
  <dcterms:modified xsi:type="dcterms:W3CDTF">2013-03-28T05:02:41Z</dcterms:modified>
</cp:coreProperties>
</file>