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5" yWindow="120" windowWidth="17430" windowHeight="9375"/>
  </bookViews>
  <sheets>
    <sheet name="1 (3)" sheetId="22" r:id="rId1"/>
    <sheet name="1 (2)" sheetId="20" r:id="rId2"/>
    <sheet name="3 (2)" sheetId="21" r:id="rId3"/>
    <sheet name="2" sheetId="4" r:id="rId4"/>
    <sheet name="4" sheetId="14" r:id="rId5"/>
    <sheet name="6" sheetId="15" r:id="rId6"/>
  </sheets>
  <definedNames>
    <definedName name="_xlnm._FilterDatabase" localSheetId="1" hidden="1">'1 (2)'!$A$13:$K$112</definedName>
    <definedName name="_xlnm._FilterDatabase" localSheetId="0" hidden="1">'1 (3)'!$A$13:$K$114</definedName>
    <definedName name="OLE_LINK105" localSheetId="1">'1 (2)'!$A$47</definedName>
    <definedName name="OLE_LINK105" localSheetId="0">'1 (3)'!$A$47</definedName>
    <definedName name="OLE_LINK366" localSheetId="1">'1 (2)'!$A$72</definedName>
    <definedName name="OLE_LINK366" localSheetId="0">'1 (3)'!$A$72</definedName>
    <definedName name="_xlnm.Print_Titles" localSheetId="1">'1 (2)'!$11:$13</definedName>
    <definedName name="_xlnm.Print_Titles" localSheetId="0">'1 (3)'!$11:$13</definedName>
    <definedName name="_xlnm.Print_Area" localSheetId="1">'1 (2)'!$A$1:$K$112</definedName>
    <definedName name="_xlnm.Print_Area" localSheetId="0">'1 (3)'!$A$1:$K$114</definedName>
  </definedNames>
  <calcPr calcId="144525"/>
</workbook>
</file>

<file path=xl/calcChain.xml><?xml version="1.0" encoding="utf-8"?>
<calcChain xmlns="http://schemas.openxmlformats.org/spreadsheetml/2006/main">
  <c r="E72" i="22" l="1"/>
  <c r="F72" i="22"/>
  <c r="G72" i="22"/>
  <c r="H72" i="22"/>
  <c r="E66" i="22"/>
  <c r="F66" i="22"/>
  <c r="G66" i="22"/>
  <c r="H66" i="22"/>
  <c r="I66" i="22"/>
  <c r="E58" i="22"/>
  <c r="F58" i="22"/>
  <c r="G58" i="22"/>
  <c r="H58" i="22"/>
  <c r="I58" i="22"/>
  <c r="E47" i="22"/>
  <c r="F47" i="22"/>
  <c r="G47" i="22"/>
  <c r="H47" i="22"/>
  <c r="I47" i="22"/>
  <c r="E39" i="22"/>
  <c r="F39" i="22"/>
  <c r="G39" i="22"/>
  <c r="H39" i="22"/>
  <c r="I39" i="22"/>
  <c r="E35" i="22"/>
  <c r="F35" i="22"/>
  <c r="G35" i="22"/>
  <c r="H35" i="22"/>
  <c r="I35" i="22"/>
  <c r="F25" i="22"/>
  <c r="D72" i="22"/>
  <c r="G25" i="22" l="1"/>
  <c r="H25" i="22"/>
  <c r="G110" i="22" l="1"/>
  <c r="I110" i="22" s="1"/>
  <c r="F110" i="22"/>
  <c r="G107" i="22"/>
  <c r="I107" i="22" s="1"/>
  <c r="F107" i="22"/>
  <c r="G106" i="22"/>
  <c r="I106" i="22" s="1"/>
  <c r="F106" i="22"/>
  <c r="G105" i="22"/>
  <c r="I105" i="22" s="1"/>
  <c r="F105" i="22"/>
  <c r="G104" i="22"/>
  <c r="I104" i="22" s="1"/>
  <c r="F104" i="22"/>
  <c r="G103" i="22"/>
  <c r="I103" i="22" s="1"/>
  <c r="F103" i="22"/>
  <c r="G102" i="22"/>
  <c r="I102" i="22" s="1"/>
  <c r="F102" i="22"/>
  <c r="G101" i="22"/>
  <c r="I101" i="22" s="1"/>
  <c r="F101" i="22"/>
  <c r="G100" i="22"/>
  <c r="I100" i="22" s="1"/>
  <c r="F100" i="22"/>
  <c r="G99" i="22"/>
  <c r="I99" i="22" s="1"/>
  <c r="F99" i="22"/>
  <c r="G98" i="22"/>
  <c r="I98" i="22" s="1"/>
  <c r="F98" i="22"/>
  <c r="H98" i="22" s="1"/>
  <c r="I97" i="22"/>
  <c r="G97" i="22"/>
  <c r="F97" i="22"/>
  <c r="H97" i="22" s="1"/>
  <c r="I96" i="22"/>
  <c r="G96" i="22"/>
  <c r="F96" i="22"/>
  <c r="H96" i="22" s="1"/>
  <c r="G95" i="22"/>
  <c r="I95" i="22" s="1"/>
  <c r="F95" i="22"/>
  <c r="H95" i="22" s="1"/>
  <c r="G94" i="22"/>
  <c r="I94" i="22" s="1"/>
  <c r="F94" i="22"/>
  <c r="G93" i="22"/>
  <c r="I93" i="22" s="1"/>
  <c r="F93" i="22"/>
  <c r="G92" i="22"/>
  <c r="I92" i="22" s="1"/>
  <c r="F92" i="22"/>
  <c r="G91" i="22"/>
  <c r="I91" i="22" s="1"/>
  <c r="F91" i="22"/>
  <c r="G90" i="22"/>
  <c r="I90" i="22" s="1"/>
  <c r="F90" i="22"/>
  <c r="H90" i="22" s="1"/>
  <c r="G89" i="22"/>
  <c r="I89" i="22" s="1"/>
  <c r="F89" i="22"/>
  <c r="H89" i="22" s="1"/>
  <c r="G88" i="22"/>
  <c r="I88" i="22" s="1"/>
  <c r="F88" i="22"/>
  <c r="H88" i="22" s="1"/>
  <c r="G87" i="22"/>
  <c r="I87" i="22" s="1"/>
  <c r="F87" i="22"/>
  <c r="H87" i="22" s="1"/>
  <c r="G86" i="22"/>
  <c r="I86" i="22" s="1"/>
  <c r="F86" i="22"/>
  <c r="H85" i="22"/>
  <c r="G85" i="22"/>
  <c r="I85" i="22" s="1"/>
  <c r="F85" i="22"/>
  <c r="G84" i="22"/>
  <c r="I84" i="22" s="1"/>
  <c r="F84" i="22"/>
  <c r="H84" i="22" s="1"/>
  <c r="G83" i="22"/>
  <c r="F83" i="22"/>
  <c r="G82" i="22"/>
  <c r="I82" i="22" s="1"/>
  <c r="F82" i="22"/>
  <c r="H82" i="22" s="1"/>
  <c r="G81" i="22"/>
  <c r="I81" i="22" s="1"/>
  <c r="F81" i="22"/>
  <c r="H81" i="22" s="1"/>
  <c r="G80" i="22"/>
  <c r="I80" i="22" s="1"/>
  <c r="F80" i="22"/>
  <c r="H80" i="22" s="1"/>
  <c r="G79" i="22"/>
  <c r="I79" i="22" s="1"/>
  <c r="F79" i="22"/>
  <c r="G78" i="22"/>
  <c r="I78" i="22" s="1"/>
  <c r="F78" i="22"/>
  <c r="I77" i="22"/>
  <c r="I72" i="22" s="1"/>
  <c r="I25" i="22" s="1"/>
  <c r="F77" i="22"/>
  <c r="G76" i="22"/>
  <c r="I76" i="22" s="1"/>
  <c r="F76" i="22"/>
  <c r="H76" i="22" s="1"/>
  <c r="G75" i="22"/>
  <c r="I75" i="22" s="1"/>
  <c r="F75" i="22"/>
  <c r="G74" i="22"/>
  <c r="I74" i="22" s="1"/>
  <c r="F74" i="22"/>
  <c r="H74" i="22" s="1"/>
  <c r="G73" i="22"/>
  <c r="I73" i="22" s="1"/>
  <c r="F73" i="22"/>
  <c r="H73" i="22" s="1"/>
  <c r="C72" i="22"/>
  <c r="B72" i="22"/>
  <c r="G71" i="22"/>
  <c r="I71" i="22" s="1"/>
  <c r="F71" i="22"/>
  <c r="G70" i="22"/>
  <c r="I70" i="22" s="1"/>
  <c r="F70" i="22"/>
  <c r="H70" i="22" s="1"/>
  <c r="G69" i="22"/>
  <c r="I69" i="22" s="1"/>
  <c r="F69" i="22"/>
  <c r="G68" i="22"/>
  <c r="I68" i="22" s="1"/>
  <c r="F68" i="22"/>
  <c r="G67" i="22"/>
  <c r="I67" i="22" s="1"/>
  <c r="F67" i="22"/>
  <c r="D66" i="22"/>
  <c r="C66" i="22"/>
  <c r="B66" i="22"/>
  <c r="I65" i="22"/>
  <c r="G65" i="22"/>
  <c r="F65" i="22"/>
  <c r="I64" i="22"/>
  <c r="H64" i="22"/>
  <c r="G64" i="22"/>
  <c r="F64" i="22"/>
  <c r="G63" i="22"/>
  <c r="I63" i="22" s="1"/>
  <c r="F63" i="22"/>
  <c r="G62" i="22"/>
  <c r="I62" i="22" s="1"/>
  <c r="F62" i="22"/>
  <c r="G61" i="22"/>
  <c r="I61" i="22" s="1"/>
  <c r="F61" i="22"/>
  <c r="H61" i="22" s="1"/>
  <c r="G60" i="22"/>
  <c r="I60" i="22" s="1"/>
  <c r="F60" i="22"/>
  <c r="G59" i="22"/>
  <c r="I59" i="22" s="1"/>
  <c r="F59" i="22"/>
  <c r="H59" i="22" s="1"/>
  <c r="D58" i="22"/>
  <c r="C58" i="22"/>
  <c r="B58" i="22"/>
  <c r="G57" i="22"/>
  <c r="I57" i="22" s="1"/>
  <c r="F57" i="22"/>
  <c r="H56" i="22"/>
  <c r="G56" i="22"/>
  <c r="I56" i="22" s="1"/>
  <c r="F56" i="22"/>
  <c r="H55" i="22"/>
  <c r="G55" i="22"/>
  <c r="I55" i="22" s="1"/>
  <c r="F55" i="22"/>
  <c r="G54" i="22"/>
  <c r="I54" i="22" s="1"/>
  <c r="F54" i="22"/>
  <c r="H53" i="22"/>
  <c r="G53" i="22"/>
  <c r="I53" i="22" s="1"/>
  <c r="F53" i="22"/>
  <c r="G52" i="22"/>
  <c r="I52" i="22" s="1"/>
  <c r="F52" i="22"/>
  <c r="G51" i="22"/>
  <c r="I51" i="22" s="1"/>
  <c r="F51" i="22"/>
  <c r="G50" i="22"/>
  <c r="I50" i="22" s="1"/>
  <c r="F50" i="22"/>
  <c r="H50" i="22" s="1"/>
  <c r="G49" i="22"/>
  <c r="I49" i="22" s="1"/>
  <c r="F49" i="22"/>
  <c r="G48" i="22"/>
  <c r="I48" i="22" s="1"/>
  <c r="F48" i="22"/>
  <c r="H48" i="22" s="1"/>
  <c r="C48" i="22"/>
  <c r="C47" i="22" s="1"/>
  <c r="D47" i="22"/>
  <c r="B47" i="22"/>
  <c r="G46" i="22"/>
  <c r="I46" i="22" s="1"/>
  <c r="F46" i="22"/>
  <c r="H46" i="22" s="1"/>
  <c r="G45" i="22"/>
  <c r="I45" i="22" s="1"/>
  <c r="F45" i="22"/>
  <c r="H45" i="22" s="1"/>
  <c r="G44" i="22"/>
  <c r="I44" i="22" s="1"/>
  <c r="F44" i="22"/>
  <c r="H44" i="22" s="1"/>
  <c r="I43" i="22"/>
  <c r="G43" i="22"/>
  <c r="F43" i="22"/>
  <c r="H43" i="22" s="1"/>
  <c r="G42" i="22"/>
  <c r="I42" i="22" s="1"/>
  <c r="F42" i="22"/>
  <c r="H42" i="22" s="1"/>
  <c r="G41" i="22"/>
  <c r="I41" i="22" s="1"/>
  <c r="F41" i="22"/>
  <c r="G40" i="22"/>
  <c r="I40" i="22" s="1"/>
  <c r="F40" i="22"/>
  <c r="H40" i="22" s="1"/>
  <c r="D39" i="22"/>
  <c r="C39" i="22"/>
  <c r="B39" i="22"/>
  <c r="G38" i="22"/>
  <c r="I38" i="22" s="1"/>
  <c r="F38" i="22"/>
  <c r="H38" i="22" s="1"/>
  <c r="G37" i="22"/>
  <c r="I37" i="22" s="1"/>
  <c r="F37" i="22"/>
  <c r="H37" i="22" s="1"/>
  <c r="G36" i="22"/>
  <c r="I36" i="22" s="1"/>
  <c r="F36" i="22"/>
  <c r="H36" i="22" s="1"/>
  <c r="D35" i="22"/>
  <c r="C35" i="22"/>
  <c r="B35" i="22"/>
  <c r="I34" i="22"/>
  <c r="G34" i="22"/>
  <c r="F34" i="22"/>
  <c r="H34" i="22" s="1"/>
  <c r="G32" i="22"/>
  <c r="I32" i="22" s="1"/>
  <c r="F32" i="22"/>
  <c r="G31" i="22"/>
  <c r="I31" i="22" s="1"/>
  <c r="F31" i="22"/>
  <c r="G30" i="22"/>
  <c r="I30" i="22" s="1"/>
  <c r="F30" i="22"/>
  <c r="H30" i="22" s="1"/>
  <c r="G29" i="22"/>
  <c r="I29" i="22" s="1"/>
  <c r="F29" i="22"/>
  <c r="H29" i="22" s="1"/>
  <c r="G28" i="22"/>
  <c r="I28" i="22" s="1"/>
  <c r="F28" i="22"/>
  <c r="H28" i="22" s="1"/>
  <c r="E27" i="22"/>
  <c r="D27" i="22"/>
  <c r="C27" i="22"/>
  <c r="B27" i="22"/>
  <c r="G26" i="22"/>
  <c r="I26" i="22" s="1"/>
  <c r="F26" i="22"/>
  <c r="H26" i="22" s="1"/>
  <c r="C25" i="22"/>
  <c r="C21" i="22" s="1"/>
  <c r="C19" i="22" s="1"/>
  <c r="C14" i="22" s="1"/>
  <c r="I24" i="22"/>
  <c r="I23" i="22"/>
  <c r="H23" i="22"/>
  <c r="G23" i="22"/>
  <c r="F23" i="22"/>
  <c r="E23" i="22"/>
  <c r="D23" i="22"/>
  <c r="C23" i="22"/>
  <c r="B23" i="22"/>
  <c r="G22" i="22"/>
  <c r="I22" i="22" s="1"/>
  <c r="F22" i="22"/>
  <c r="H22" i="22" s="1"/>
  <c r="G20" i="22"/>
  <c r="I20" i="22" s="1"/>
  <c r="F20" i="22"/>
  <c r="H20" i="22" s="1"/>
  <c r="H18" i="22"/>
  <c r="G18" i="22"/>
  <c r="I18" i="22" s="1"/>
  <c r="F18" i="22"/>
  <c r="G17" i="22"/>
  <c r="I17" i="22" s="1"/>
  <c r="F17" i="22"/>
  <c r="H17" i="22" s="1"/>
  <c r="G15" i="22"/>
  <c r="I15" i="22" s="1"/>
  <c r="F15" i="22"/>
  <c r="H15" i="22" s="1"/>
  <c r="F13" i="22"/>
  <c r="H13" i="22" s="1"/>
  <c r="J13" i="22" s="1"/>
  <c r="B25" i="22" l="1"/>
  <c r="B21" i="22" s="1"/>
  <c r="B19" i="22" s="1"/>
  <c r="B14" i="22" s="1"/>
  <c r="B16" i="22" s="1"/>
  <c r="F27" i="22"/>
  <c r="F21" i="22" s="1"/>
  <c r="F19" i="22" s="1"/>
  <c r="F14" i="22" s="1"/>
  <c r="C112" i="22"/>
  <c r="C16" i="22"/>
  <c r="E25" i="22"/>
  <c r="E21" i="22" s="1"/>
  <c r="E19" i="22" s="1"/>
  <c r="E14" i="22" s="1"/>
  <c r="G27" i="22"/>
  <c r="D25" i="22"/>
  <c r="D21" i="22" s="1"/>
  <c r="D19" i="22" s="1"/>
  <c r="D14" i="22" s="1"/>
  <c r="H27" i="22"/>
  <c r="D23" i="20"/>
  <c r="E23" i="20"/>
  <c r="F23" i="20"/>
  <c r="G23" i="20"/>
  <c r="H23" i="20"/>
  <c r="I23" i="20"/>
  <c r="F29" i="20"/>
  <c r="G29" i="20"/>
  <c r="F30" i="20"/>
  <c r="G30" i="20"/>
  <c r="F31" i="20"/>
  <c r="G31" i="20"/>
  <c r="F32" i="20"/>
  <c r="G32"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F89" i="20"/>
  <c r="G89" i="20"/>
  <c r="F90" i="20"/>
  <c r="G90" i="20"/>
  <c r="F91" i="20"/>
  <c r="G91" i="20"/>
  <c r="F92" i="20"/>
  <c r="G92" i="20"/>
  <c r="F93" i="20"/>
  <c r="G93" i="20"/>
  <c r="F94" i="20"/>
  <c r="G94" i="20"/>
  <c r="F95" i="20"/>
  <c r="G95" i="20"/>
  <c r="F96" i="20"/>
  <c r="G96" i="20"/>
  <c r="F97" i="20"/>
  <c r="G97" i="20"/>
  <c r="F98" i="20"/>
  <c r="G98" i="20"/>
  <c r="F99" i="20"/>
  <c r="G99" i="20"/>
  <c r="F100" i="20"/>
  <c r="G100" i="20"/>
  <c r="F101" i="20"/>
  <c r="G101" i="20"/>
  <c r="F102" i="20"/>
  <c r="G102" i="20"/>
  <c r="F103" i="20"/>
  <c r="G103" i="20"/>
  <c r="F104" i="20"/>
  <c r="G104" i="20"/>
  <c r="F105" i="20"/>
  <c r="G105" i="20"/>
  <c r="F106" i="20"/>
  <c r="G106" i="20"/>
  <c r="F107" i="20"/>
  <c r="G107" i="20"/>
  <c r="F108" i="20"/>
  <c r="G108" i="20"/>
  <c r="G28" i="20"/>
  <c r="F28" i="20"/>
  <c r="F16" i="22" l="1"/>
  <c r="F112" i="22"/>
  <c r="B112" i="22"/>
  <c r="E112" i="22"/>
  <c r="E16" i="22"/>
  <c r="H21" i="22"/>
  <c r="H19" i="22" s="1"/>
  <c r="H14" i="22" s="1"/>
  <c r="D112" i="22"/>
  <c r="D16" i="22"/>
  <c r="I27" i="22"/>
  <c r="E27" i="20"/>
  <c r="D27" i="20"/>
  <c r="G21" i="22" l="1"/>
  <c r="H112" i="22"/>
  <c r="H16" i="22"/>
  <c r="D16" i="4"/>
  <c r="E16" i="4"/>
  <c r="F16" i="4"/>
  <c r="D17" i="4"/>
  <c r="E17" i="4"/>
  <c r="D35" i="20"/>
  <c r="E35" i="20"/>
  <c r="I21" i="22" l="1"/>
  <c r="G19" i="22"/>
  <c r="G18" i="20"/>
  <c r="I18" i="20" s="1"/>
  <c r="F18" i="20"/>
  <c r="C72" i="20"/>
  <c r="D72" i="20"/>
  <c r="E72" i="20"/>
  <c r="D66" i="20"/>
  <c r="E66" i="20"/>
  <c r="D58" i="20"/>
  <c r="E58" i="20"/>
  <c r="D47" i="20"/>
  <c r="E47" i="20"/>
  <c r="D39" i="20"/>
  <c r="E39" i="20"/>
  <c r="I19" i="22" l="1"/>
  <c r="G14" i="22"/>
  <c r="E25" i="20"/>
  <c r="E21" i="20" s="1"/>
  <c r="E19" i="20" s="1"/>
  <c r="E14" i="20" s="1"/>
  <c r="E16" i="20" s="1"/>
  <c r="D25" i="20"/>
  <c r="D21" i="20" s="1"/>
  <c r="D19" i="20" s="1"/>
  <c r="D14" i="20" s="1"/>
  <c r="D16" i="20" s="1"/>
  <c r="C66" i="20"/>
  <c r="C58" i="20"/>
  <c r="C48" i="20" s="1"/>
  <c r="C47" i="20" s="1"/>
  <c r="C39" i="20"/>
  <c r="C35" i="20"/>
  <c r="C27" i="20"/>
  <c r="C23" i="20"/>
  <c r="B72" i="20"/>
  <c r="B66" i="20"/>
  <c r="B58" i="20"/>
  <c r="B47" i="20"/>
  <c r="B39" i="20"/>
  <c r="B35" i="20"/>
  <c r="B27" i="20"/>
  <c r="B23" i="20"/>
  <c r="I14" i="22" l="1"/>
  <c r="I112" i="22" s="1"/>
  <c r="G112" i="22"/>
  <c r="G16" i="22"/>
  <c r="I16" i="22" s="1"/>
  <c r="E110" i="20"/>
  <c r="C25" i="20"/>
  <c r="C21" i="20" s="1"/>
  <c r="C19" i="20" s="1"/>
  <c r="C14" i="20" s="1"/>
  <c r="B25" i="20"/>
  <c r="B21" i="20" s="1"/>
  <c r="B19" i="20" s="1"/>
  <c r="B14" i="20" s="1"/>
  <c r="B16" i="20" s="1"/>
  <c r="D110" i="20"/>
  <c r="I24" i="20"/>
  <c r="I28" i="20"/>
  <c r="I31" i="20"/>
  <c r="I32" i="20"/>
  <c r="I36" i="20"/>
  <c r="I40" i="20"/>
  <c r="I41" i="20"/>
  <c r="I44" i="20"/>
  <c r="I45" i="20"/>
  <c r="I51" i="20"/>
  <c r="I52" i="20"/>
  <c r="I53" i="20"/>
  <c r="I54" i="20"/>
  <c r="I55" i="20"/>
  <c r="I56" i="20"/>
  <c r="I57" i="20"/>
  <c r="I59" i="20"/>
  <c r="I60" i="20"/>
  <c r="I62" i="20"/>
  <c r="I63" i="20"/>
  <c r="I65" i="20"/>
  <c r="I67" i="20"/>
  <c r="I68" i="20"/>
  <c r="I69" i="20"/>
  <c r="I71" i="20"/>
  <c r="I75" i="20"/>
  <c r="I77" i="20"/>
  <c r="I78" i="20"/>
  <c r="I79" i="20"/>
  <c r="I82" i="20"/>
  <c r="I86" i="20"/>
  <c r="I91" i="20"/>
  <c r="I92" i="20"/>
  <c r="I93" i="20"/>
  <c r="I94" i="20"/>
  <c r="I99" i="20"/>
  <c r="I100" i="20"/>
  <c r="I101" i="20"/>
  <c r="I102" i="20"/>
  <c r="I103" i="20"/>
  <c r="I104" i="20"/>
  <c r="I105" i="20"/>
  <c r="I106" i="20"/>
  <c r="I107" i="20"/>
  <c r="I108" i="20"/>
  <c r="F15" i="20"/>
  <c r="H15" i="20" s="1"/>
  <c r="G15" i="20"/>
  <c r="I15" i="20" s="1"/>
  <c r="F17" i="20"/>
  <c r="H17" i="20" s="1"/>
  <c r="G17" i="20"/>
  <c r="I17" i="20" s="1"/>
  <c r="H18" i="20"/>
  <c r="F20" i="20"/>
  <c r="H20" i="20" s="1"/>
  <c r="G20" i="20"/>
  <c r="I20" i="20" s="1"/>
  <c r="F22" i="20"/>
  <c r="H22" i="20" s="1"/>
  <c r="G22" i="20"/>
  <c r="I22" i="20" s="1"/>
  <c r="F26" i="20"/>
  <c r="H26" i="20" s="1"/>
  <c r="G26" i="20"/>
  <c r="I26" i="20" s="1"/>
  <c r="H28" i="20"/>
  <c r="H29" i="20"/>
  <c r="H30" i="20"/>
  <c r="I30" i="20"/>
  <c r="H34" i="20"/>
  <c r="I34" i="20"/>
  <c r="H37" i="20"/>
  <c r="I37" i="20"/>
  <c r="H38" i="20"/>
  <c r="I38" i="20"/>
  <c r="H40" i="20"/>
  <c r="H42" i="20"/>
  <c r="H43" i="20"/>
  <c r="I43" i="20"/>
  <c r="H44" i="20"/>
  <c r="H45" i="20"/>
  <c r="H46" i="20"/>
  <c r="I46" i="20"/>
  <c r="H48" i="20"/>
  <c r="I49" i="20"/>
  <c r="I50" i="20"/>
  <c r="H50" i="20"/>
  <c r="H53" i="20"/>
  <c r="H55" i="20"/>
  <c r="H56" i="20"/>
  <c r="H59" i="20"/>
  <c r="H61" i="20"/>
  <c r="I61" i="20"/>
  <c r="H64" i="20"/>
  <c r="I64" i="20"/>
  <c r="I70" i="20"/>
  <c r="H73" i="20"/>
  <c r="I73" i="20"/>
  <c r="H74" i="20"/>
  <c r="I74" i="20"/>
  <c r="H76" i="20"/>
  <c r="I76" i="20"/>
  <c r="H80" i="20"/>
  <c r="I80" i="20"/>
  <c r="H81" i="20"/>
  <c r="I81" i="20"/>
  <c r="H82" i="20"/>
  <c r="H84" i="20"/>
  <c r="I84" i="20"/>
  <c r="H85" i="20"/>
  <c r="I85" i="20"/>
  <c r="H87" i="20"/>
  <c r="I87" i="20"/>
  <c r="H88" i="20"/>
  <c r="I88" i="20"/>
  <c r="H89" i="20"/>
  <c r="I89" i="20"/>
  <c r="H90" i="20"/>
  <c r="I90" i="20"/>
  <c r="H95" i="20"/>
  <c r="I95" i="20"/>
  <c r="H96" i="20"/>
  <c r="I96" i="20"/>
  <c r="H97" i="20"/>
  <c r="I97" i="20"/>
  <c r="H98" i="20"/>
  <c r="I98" i="20"/>
  <c r="C17" i="4"/>
  <c r="C16" i="4" s="1"/>
  <c r="H70" i="20" l="1"/>
  <c r="H66" i="20" s="1"/>
  <c r="F27" i="20"/>
  <c r="C16" i="20"/>
  <c r="C110" i="20"/>
  <c r="I47" i="20"/>
  <c r="I39" i="20"/>
  <c r="G27" i="20"/>
  <c r="I27" i="20" s="1"/>
  <c r="I66" i="20"/>
  <c r="H27" i="20"/>
  <c r="H39" i="20"/>
  <c r="H72" i="20"/>
  <c r="I35" i="20"/>
  <c r="I48" i="20"/>
  <c r="I42" i="20"/>
  <c r="I29" i="20"/>
  <c r="H58" i="20"/>
  <c r="H47" i="20"/>
  <c r="H36" i="20"/>
  <c r="H35" i="20" s="1"/>
  <c r="I58" i="20"/>
  <c r="I72" i="20"/>
  <c r="F25" i="20" l="1"/>
  <c r="H25" i="20"/>
  <c r="G25" i="20"/>
  <c r="G21" i="20" l="1"/>
  <c r="I25" i="20"/>
  <c r="G19" i="20" l="1"/>
  <c r="I21" i="20"/>
  <c r="G14" i="20" l="1"/>
  <c r="G110" i="20" s="1"/>
  <c r="I19" i="20"/>
  <c r="G16" i="20" l="1"/>
  <c r="I16" i="20" s="1"/>
  <c r="I14" i="20"/>
  <c r="I110" i="20" s="1"/>
  <c r="B14" i="21" l="1"/>
  <c r="F17" i="4" l="1"/>
  <c r="G17" i="4"/>
  <c r="H17" i="4"/>
  <c r="F13" i="20"/>
  <c r="H13" i="20" s="1"/>
  <c r="J13" i="20" s="1"/>
  <c r="F21" i="20" l="1"/>
  <c r="F19" i="20" s="1"/>
  <c r="F14" i="20" s="1"/>
  <c r="F16" i="20" l="1"/>
  <c r="F110" i="20"/>
  <c r="H21" i="20"/>
  <c r="H19" i="20" s="1"/>
  <c r="H14" i="20" s="1"/>
  <c r="B110" i="20"/>
  <c r="H16" i="20" l="1"/>
  <c r="H110" i="20"/>
  <c r="C14" i="4"/>
  <c r="D14" i="4" s="1"/>
  <c r="E14" i="4" s="1"/>
</calcChain>
</file>

<file path=xl/sharedStrings.xml><?xml version="1.0" encoding="utf-8"?>
<sst xmlns="http://schemas.openxmlformats.org/spreadsheetml/2006/main" count="569" uniqueCount="234">
  <si>
    <t>Примечание:</t>
  </si>
  <si>
    <t>Виды затрат и мероприятия</t>
  </si>
  <si>
    <t>Всего по программе, в том числе:</t>
  </si>
  <si>
    <t>Текущие расходы, всего</t>
  </si>
  <si>
    <t>Расходы по Цели 1, всего</t>
  </si>
  <si>
    <t>Текущие расходы по Цели 1, всего</t>
  </si>
  <si>
    <t>Распределение средств в составе программы по каждому бюджетополучателю</t>
  </si>
  <si>
    <t>Расходы по задачам:</t>
  </si>
  <si>
    <t xml:space="preserve">к Порядку принятия решения о разработке, формировании и реализации </t>
  </si>
  <si>
    <t xml:space="preserve">Предложения по финансированию программы в плановом периоде , тыс. руб. </t>
  </si>
  <si>
    <t>Бюджетные инвестиции по Цели 1, всего</t>
  </si>
  <si>
    <t>Бюджетные инвестиции, всего</t>
  </si>
  <si>
    <t>Получатели бюджетных средств (в соответствии с ведомственной классификацией местного бюджета)</t>
  </si>
  <si>
    <t>в т.ч. расходы на управление, всего</t>
  </si>
  <si>
    <t>Приложение 2</t>
  </si>
  <si>
    <t xml:space="preserve">к Порядку разработки, формирования и реализации </t>
  </si>
  <si>
    <t xml:space="preserve"> </t>
  </si>
  <si>
    <t>тыс.руб.</t>
  </si>
  <si>
    <t>№ п/п</t>
  </si>
  <si>
    <t>Плановый период</t>
  </si>
  <si>
    <t xml:space="preserve">                          из них</t>
  </si>
  <si>
    <t>в том числе:</t>
  </si>
  <si>
    <t xml:space="preserve">                          местный бюджет</t>
  </si>
  <si>
    <t xml:space="preserve">                          областной бюджет</t>
  </si>
  <si>
    <t>Квартал, месяц</t>
  </si>
  <si>
    <t>декабрь</t>
  </si>
  <si>
    <t>ноябрь</t>
  </si>
  <si>
    <t>октябрь</t>
  </si>
  <si>
    <t>сентябрь</t>
  </si>
  <si>
    <t>август</t>
  </si>
  <si>
    <t>июль</t>
  </si>
  <si>
    <t>июнь</t>
  </si>
  <si>
    <t>май</t>
  </si>
  <si>
    <t>апрель</t>
  </si>
  <si>
    <t>март</t>
  </si>
  <si>
    <t>февраль</t>
  </si>
  <si>
    <t>январь</t>
  </si>
  <si>
    <t>IV кв.</t>
  </si>
  <si>
    <t>III кв.</t>
  </si>
  <si>
    <t>II кв.</t>
  </si>
  <si>
    <t>I кв.</t>
  </si>
  <si>
    <t>Исполнители</t>
  </si>
  <si>
    <t xml:space="preserve">Плановый срок исполнения </t>
  </si>
  <si>
    <t xml:space="preserve">Наименование направления, блока мероприятий, мероприятия </t>
  </si>
  <si>
    <t>Приложение 3</t>
  </si>
  <si>
    <t xml:space="preserve">      Показатель обратного счета - условное обозначение "О";</t>
  </si>
  <si>
    <t xml:space="preserve">      Показатель прямого счета - условное обозначение "П";</t>
  </si>
  <si>
    <t>В графе "Направленность показателя (прямого/обратного счета)" в соответствии с принятыми условными обозначениями необходимо указать:</t>
  </si>
  <si>
    <r>
      <t>Примечание</t>
    </r>
    <r>
      <rPr>
        <vertAlign val="superscript"/>
        <sz val="10"/>
        <rFont val="Arial"/>
        <family val="2"/>
        <charset val="204"/>
      </rPr>
      <t xml:space="preserve"> </t>
    </r>
  </si>
  <si>
    <t>Обоснование прогнозных и целевых значений</t>
  </si>
  <si>
    <t xml:space="preserve">Целевое значение показателя </t>
  </si>
  <si>
    <t>Планируемый период</t>
  </si>
  <si>
    <t>Весовой коэффициент</t>
  </si>
  <si>
    <t>Направленность показателя (прямого/обратного счета)</t>
  </si>
  <si>
    <t>Ед. изм.</t>
  </si>
  <si>
    <t>Приложение 4</t>
  </si>
  <si>
    <t>Примечание</t>
  </si>
  <si>
    <t>Ответственный</t>
  </si>
  <si>
    <t>Сроки</t>
  </si>
  <si>
    <t>Объем выполнения (количественные показатели)</t>
  </si>
  <si>
    <t>Мероприятия</t>
  </si>
  <si>
    <t>План мероприятий</t>
  </si>
  <si>
    <t xml:space="preserve">к Порядку  разработки, формирования и реализации </t>
  </si>
  <si>
    <t>Приложение 6</t>
  </si>
  <si>
    <t>ВСЕГО на достижение цели (целей) программы, в том числе:</t>
  </si>
  <si>
    <t xml:space="preserve">                          местный бюджет </t>
  </si>
  <si>
    <t xml:space="preserve">                          областной бюджет </t>
  </si>
  <si>
    <t>Официальный сайт администрации муниципального образования поселок Боровский</t>
  </si>
  <si>
    <r>
      <t>Муниципальный  заказчик ________</t>
    </r>
    <r>
      <rPr>
        <b/>
        <u/>
        <sz val="12"/>
        <rFont val="Arial"/>
        <family val="2"/>
        <charset val="204"/>
      </rPr>
      <t>Администарция муниципального образования поселок Боровский</t>
    </r>
    <r>
      <rPr>
        <b/>
        <sz val="12"/>
        <rFont val="Arial"/>
        <family val="2"/>
        <charset val="204"/>
      </rPr>
      <t xml:space="preserve">______________          </t>
    </r>
  </si>
  <si>
    <t>1.Администрация муниципального образования поселок Боровский</t>
  </si>
  <si>
    <t>в течение года</t>
  </si>
  <si>
    <t>Финансирование мероприятий программы</t>
  </si>
  <si>
    <t>Администрация</t>
  </si>
  <si>
    <t>Осуществление контроля за выполнением программы</t>
  </si>
  <si>
    <t xml:space="preserve">Показатель 1 процент привлечения населения к работам по благоустройству </t>
  </si>
  <si>
    <t>шт.</t>
  </si>
  <si>
    <r>
      <t>Муниципальный  заказчик___</t>
    </r>
    <r>
      <rPr>
        <b/>
        <u/>
        <sz val="12"/>
        <rFont val="Arial"/>
        <family val="2"/>
        <charset val="204"/>
      </rPr>
      <t>Администарция муниципального образования поселок Боровский</t>
    </r>
    <r>
      <rPr>
        <b/>
        <sz val="12"/>
        <rFont val="Arial"/>
        <family val="2"/>
        <charset val="204"/>
      </rPr>
      <t xml:space="preserve">   </t>
    </r>
  </si>
  <si>
    <t>%</t>
  </si>
  <si>
    <t>м2</t>
  </si>
  <si>
    <t>п</t>
  </si>
  <si>
    <t>Показатель эффекта Уровень благоустройства территории поселка Боровский</t>
  </si>
  <si>
    <t>Заместитель главы администрации по экономике и финансам__________О.В.Суппес</t>
  </si>
  <si>
    <t>муниципальных программ муниципального образования поселок Боровский</t>
  </si>
  <si>
    <t>Перечень мероприятий  муниципальной  программы</t>
  </si>
  <si>
    <t>муниципальных  программ муниципального образования поселок Боровоский</t>
  </si>
  <si>
    <t xml:space="preserve">Сетевой график  муниципальной программы </t>
  </si>
  <si>
    <t xml:space="preserve"> (название  муниципальной  программы)</t>
  </si>
  <si>
    <t>(название  муниципальной  программы)</t>
  </si>
  <si>
    <t>к Порядку  разработки, формирования и реализации муниципальных программ муниципального образования поселок Боровский</t>
  </si>
  <si>
    <t>Показатели  муниципальной программы</t>
  </si>
  <si>
    <t xml:space="preserve">  (название  муниципальной программы)</t>
  </si>
  <si>
    <t>м</t>
  </si>
  <si>
    <t xml:space="preserve"> муниципальных программ муниципального образования поселок Боровский</t>
  </si>
  <si>
    <t>по информационному сопровождению реализации  муниципальной  программы</t>
  </si>
  <si>
    <t>Показатель 2.Сохранность и поддержание  нормативном состоянии памятников</t>
  </si>
  <si>
    <t>Показатель 3.Протяженность очищенных канав</t>
  </si>
  <si>
    <t>Показатель 4. Количество детских игровых площадок</t>
  </si>
  <si>
    <t xml:space="preserve">                                                         </t>
  </si>
  <si>
    <t>Объемы и источники финансирования  муниципальной  программы</t>
  </si>
  <si>
    <t>Муниципальный заказчик Глава муниципального образования____________________С.В.Сычева</t>
  </si>
  <si>
    <t>Муниципальный заказчик Глава муниципального образования_____________С.В.Сычева</t>
  </si>
  <si>
    <t>Муниципальный заказчик Глава муниципального образования___________________________С.В.Сычева</t>
  </si>
  <si>
    <t>один раз в полугодие</t>
  </si>
  <si>
    <t>Муниципальный заказчик Глава муниципального образования ____________________________С.В.Сычева</t>
  </si>
  <si>
    <r>
      <t xml:space="preserve">Цель 1. </t>
    </r>
    <r>
      <rPr>
        <sz val="12"/>
        <color theme="1"/>
        <rFont val="Arial"/>
        <family val="2"/>
        <charset val="204"/>
      </rPr>
      <t>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r>
  </si>
  <si>
    <t>Цель 1. 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</si>
  <si>
    <t>Муниципальный заказчик Глава муниципального образования________________________С.В.Сычева</t>
  </si>
  <si>
    <t xml:space="preserve">Задача 1.Организация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</si>
  <si>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t>1.Мероприятия по проведению конкурсов по благоустройству территории</t>
  </si>
  <si>
    <t>2.Мероприятия по освещению улиц</t>
  </si>
  <si>
    <t xml:space="preserve">2.1.Электроснабжение уличного освещения </t>
  </si>
  <si>
    <t xml:space="preserve">2.2.Техническое обслуживание наружного освещения </t>
  </si>
  <si>
    <t xml:space="preserve">3. Мероприятия по установке указателей с наименованиями улиц и номерами домов </t>
  </si>
  <si>
    <t>4. Мероприятия по размещению и содержанию малых архитектурных форм</t>
  </si>
  <si>
    <t xml:space="preserve">5.Мероприятия по озеленению территории </t>
  </si>
  <si>
    <t>6. Мероприятия по организации обустройства мест массового отдыха населения</t>
  </si>
  <si>
    <t>6.1. Содержание парковых зон</t>
  </si>
  <si>
    <t>7.  Мероприятия по организации сбора и вывоза отходов с территорий общего пользования</t>
  </si>
  <si>
    <t>7.3. Обустройство контейнерных площадок ТБО</t>
  </si>
  <si>
    <t>Задача 2. Приведение в нормативное состояние элементов благоустройства муниципального образования поселок Боровский</t>
  </si>
  <si>
    <r>
      <t xml:space="preserve">Задача 2. </t>
    </r>
    <r>
      <rPr>
        <b/>
        <i/>
        <sz val="12"/>
        <rFont val="Arial"/>
        <family val="2"/>
        <charset val="204"/>
      </rPr>
      <t>Приведение в нормативное состояние элементов благоустройства муниципального образования поселок Боровский</t>
    </r>
  </si>
  <si>
    <r>
      <t xml:space="preserve">Задача 1. </t>
    </r>
    <r>
      <rPr>
        <b/>
        <i/>
        <sz val="12"/>
        <rFont val="Arial"/>
        <family val="2"/>
        <charset val="204"/>
      </rPr>
      <t xml:space="preserve">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r>
  </si>
  <si>
    <t>Показатель 9. Содержание в нормативнои состоянии мест захоронения</t>
  </si>
  <si>
    <t>Показатель 1. Процент освещенности улиц</t>
  </si>
  <si>
    <t xml:space="preserve">Показатель 5. Увеличение площади цветников </t>
  </si>
  <si>
    <t>6.Мероприятия по организации обустройства мест массового отдыха населения</t>
  </si>
  <si>
    <t>Отчет о реализации муниципальной программы за отчетный период</t>
  </si>
  <si>
    <t xml:space="preserve">Задача 1. 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</si>
  <si>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r>
      <t>Базовое значение показателя (2015)</t>
    </r>
    <r>
      <rPr>
        <vertAlign val="superscript"/>
        <sz val="10"/>
        <rFont val="Arial"/>
        <family val="2"/>
        <charset val="204"/>
      </rPr>
      <t xml:space="preserve"> </t>
    </r>
  </si>
  <si>
    <t>8. Мероприятия по содержанию мест захоронения</t>
  </si>
  <si>
    <t>9. Прочие мероприятия по благоустройству</t>
  </si>
  <si>
    <t>Показатель 6. Содержание в нормативнои состоянии парков</t>
  </si>
  <si>
    <t>Показатель 9. Количество выписанных предупреждений, предписаний, протоколов за нарушение Правил по благоустройству территории</t>
  </si>
  <si>
    <t>9.1. Оплата сметчика по благоустройству</t>
  </si>
  <si>
    <t>5.2. Посадка и приобретение цветочной рассады рассады</t>
  </si>
  <si>
    <t>5.3. Приобретение расходных материалов для озеленения поселка</t>
  </si>
  <si>
    <t>5.4. Приобретение (ремонт) газонокосилок, травокосилок</t>
  </si>
  <si>
    <t>Автовышка, электрик, электротовары</t>
  </si>
  <si>
    <t>8.2. Аккарицидная обработка территории кладбищ</t>
  </si>
  <si>
    <t>2020 год</t>
  </si>
  <si>
    <t>9.2. Ремонт памятников</t>
  </si>
  <si>
    <t>6.6. Противоклещевая обработка парковых зон</t>
  </si>
  <si>
    <t>5.1. Уход за зелеными насаждениями, газонами</t>
  </si>
  <si>
    <t>предусмотрено бюджетом 2020 год</t>
  </si>
  <si>
    <t>Объем финансирования в текущем году 2018г., тыс. руб.</t>
  </si>
  <si>
    <t xml:space="preserve">2021 год </t>
  </si>
  <si>
    <t>предусмотрено бюджетом 2021 год</t>
  </si>
  <si>
    <t>5.5. Посадка деревьев</t>
  </si>
  <si>
    <t>6.2. Ограждение спортивной площадки на Никольской площади</t>
  </si>
  <si>
    <t xml:space="preserve">6.3.Приобретение, установка МАФов в Парк </t>
  </si>
  <si>
    <t xml:space="preserve">7.2. Содержание  контейнерных площадок </t>
  </si>
  <si>
    <t>4.2. Содержание  МАФов МКД</t>
  </si>
  <si>
    <t>4.3. Приобретние песка на детские площадки</t>
  </si>
  <si>
    <t xml:space="preserve">6.8.. Водоснабжение  фонтана </t>
  </si>
  <si>
    <t>6.9. Приобретние насоса для фонтана</t>
  </si>
  <si>
    <t xml:space="preserve">8. Мероприятия по содержанию мест захоронения </t>
  </si>
  <si>
    <t>Заместитель главы по экономике и финансам__________О.В.Суппес</t>
  </si>
  <si>
    <t>Исполнитель _____________________ М.В.Никифоров , телефон  723-889</t>
  </si>
  <si>
    <t>2021 год</t>
  </si>
  <si>
    <t>Исполнитель ______________М.В.Никифоров, телефон 723-889</t>
  </si>
  <si>
    <t>Исполнитель _____________________М.В.Никифоров , телефон  723-889</t>
  </si>
  <si>
    <t>Заместитель главы по благоустройству и строительству</t>
  </si>
  <si>
    <t>Исполнитель _____________________М.В.Никикфоров, 723-889</t>
  </si>
  <si>
    <t>2. Мероприятия по содержанию  и приведению в нормативное состояние элементов благоустройства</t>
  </si>
  <si>
    <t>2.1.Мероприятия по освещению улиц</t>
  </si>
  <si>
    <t xml:space="preserve">4.1.Приобретение МАФов </t>
  </si>
  <si>
    <t>5.6. Приобретение саженцов сирени</t>
  </si>
  <si>
    <t>5.7. Ремонт газона в праке Победы</t>
  </si>
  <si>
    <t>7.1. Сбор и вывоз не ТКО</t>
  </si>
  <si>
    <t>7.4. Изготовление тебличек правила обращения с ТКО</t>
  </si>
  <si>
    <t>7.5. Ликвидация свалок</t>
  </si>
  <si>
    <t>7.6. Составление смет свалки ТКО</t>
  </si>
  <si>
    <t>7.4. Паспорта отходов</t>
  </si>
  <si>
    <t>6.5.Работы по очистке и покраске ограждения,урн,лавочек на Никольской площади</t>
  </si>
  <si>
    <t>6.7. Оказание услуг по монтажу и поставке праздничной иллюминации ( светодиодные шары в Парк)</t>
  </si>
  <si>
    <t xml:space="preserve">8.1. Уборка территории кладбищ </t>
  </si>
  <si>
    <t>8.3. инвентаризация кладбищ</t>
  </si>
  <si>
    <t>8.4.  Вывоз мусора с территории кладбищ</t>
  </si>
  <si>
    <t>8.5. Изготовление табличек на келадбище</t>
  </si>
  <si>
    <t>6.10. Поставка сетки для гандбольных ворот</t>
  </si>
  <si>
    <t>9.3. Устройство водоотводной канавы по ул.Торфяная</t>
  </si>
  <si>
    <t>9.4. Праздничное оформление поселка (приобретение, монтаж, демонтаж баннеров)</t>
  </si>
  <si>
    <t>9.6. Транспортные услуги</t>
  </si>
  <si>
    <t>9.7. Форма отряда главы по благоустройству поселка</t>
  </si>
  <si>
    <t>9.8. Приобретение расходных материалов ,инвентаря, труб</t>
  </si>
  <si>
    <t>9.9. ГСМ для снегоуборочных машин, трактора, транспорта</t>
  </si>
  <si>
    <t>9.10.Обрезка деревьев и снос аварийных деревьев</t>
  </si>
  <si>
    <t>9.11. Вывоз снега с подтопляемых территорий</t>
  </si>
  <si>
    <t>9.12. Проведение экспертизы (анализа) воды в  колодцах частного сектора</t>
  </si>
  <si>
    <t>9.13. Проведение очистки колодцев в частном секторе</t>
  </si>
  <si>
    <t>9.14. Устройство тротуара ул.Островского</t>
  </si>
  <si>
    <t>9.15. Демонтаж колодцев в частном секторе</t>
  </si>
  <si>
    <t>9.16. Приобретение информационных стендов</t>
  </si>
  <si>
    <t>9.17. Аккарицидная обработка улиц от клещей</t>
  </si>
  <si>
    <t>9.18. ПСД по устройству водопропускной трубы</t>
  </si>
  <si>
    <t>9.19. Приобритение антипарковочных сфер</t>
  </si>
  <si>
    <t>9.20.Приобретение иллюминации</t>
  </si>
  <si>
    <t>9.21.Приобретение урн</t>
  </si>
  <si>
    <t>9.22.Установка урн</t>
  </si>
  <si>
    <t>9.23. Аренда биотуалетов</t>
  </si>
  <si>
    <t>9.24.Устройство минералирализованных полос</t>
  </si>
  <si>
    <t>9,25.Промывка водопропускных труб</t>
  </si>
  <si>
    <t>9.26.Приобретение мойки Керхер</t>
  </si>
  <si>
    <t>9,27.Услуги по приему и утилизации отходов животных отходов</t>
  </si>
  <si>
    <t>9.29.Баннер световой "Боровский-80"(светодиодные модули)</t>
  </si>
  <si>
    <t>9.31.Образовательная услуга по программе:"Обеспечение экологической безопасности при работах в области обращения с опасными отходами"</t>
  </si>
  <si>
    <t>9.32. Установка дренажных колодцев</t>
  </si>
  <si>
    <t>9.33.Выполнение работ по очистке водоотводной канавы расположенной по адресу п.Боровский ул.Пушкина д.2</t>
  </si>
  <si>
    <t>9.35. Ограждение площадки по ул.Октябрьская, 1</t>
  </si>
  <si>
    <t>9.36.Изгтовление и установка ограждений для елок</t>
  </si>
  <si>
    <t>9.37.Поставка коврохлополки</t>
  </si>
  <si>
    <t>9.38. Экспертиза контрактов</t>
  </si>
  <si>
    <t>6.4.Работы по очистке и покраске ограждения,часовни,танка,урн,лавочек в Парке "Победы"</t>
  </si>
  <si>
    <t xml:space="preserve">Благоустройство территории муниципального образования поселок Боровский на 2020-2022годы </t>
  </si>
  <si>
    <t xml:space="preserve">Благоустройство территории муниципального образования поселок Боровский на 2020-2022 годы </t>
  </si>
  <si>
    <t>Объем финансирования в текущем году 2019г., тыс. руб.</t>
  </si>
  <si>
    <t xml:space="preserve">2020 год </t>
  </si>
  <si>
    <t xml:space="preserve">2022 год </t>
  </si>
  <si>
    <t>предусмотрено бюджетом 2022 год</t>
  </si>
  <si>
    <t>за период с 01.01.2020 по 31.12.2022</t>
  </si>
  <si>
    <t xml:space="preserve">Муниципальный заказчик: Администарция муниципального образования поселок Боровский       </t>
  </si>
  <si>
    <t xml:space="preserve"> первый год планового периода (шкала времени) 2020</t>
  </si>
  <si>
    <t>2022 год</t>
  </si>
  <si>
    <t>Благоустройство территории муниципального образования поселок Боровский на 2020 -2022 годы</t>
  </si>
  <si>
    <t>2.3.Электротовары</t>
  </si>
  <si>
    <t>Приложение  1</t>
  </si>
  <si>
    <t xml:space="preserve"> Оценка ( 2019)</t>
  </si>
  <si>
    <t>9.30.Выполнение работ по механизированной снегоочистке, расчистке проездов к МКД от автомобильных дорог на территории п.Боровский , расчистка территорий общего пользования от снега, вывоз снега с территорий общего пользования</t>
  </si>
  <si>
    <t>2.4.Установка опор и светильников ул. Герцена, ул.Октябрьская, ул.Мира, ул.Набережная-8 Марта</t>
  </si>
  <si>
    <t>2.5 Закупка опор ОГК-8 в комплекте</t>
  </si>
  <si>
    <t>2.6. Изготовление ПСД на уличное освещение</t>
  </si>
  <si>
    <t>9.5. Уборка улиц поселка  Уборка территорий общего пользования, покос травы</t>
  </si>
  <si>
    <t>9.40.Устройство пешеходной дорожки от дома по ул. Советская, 10 до дома ул.8 Марта, 2,4</t>
  </si>
  <si>
    <t>9.39. Обустройство площадки для занятия адаптивной физической культурой и адаптивным спортом для лиц с ограниченными возможностями здоровья на ул.Мира</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</si>
</sst>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0"/>
      <name val="NTTimes/Cyrillic"/>
      <charset val="238"/>
    </font>
    <font>
      <sz val="12"/>
      <name val="Times New Roman"/>
      <family val="1"/>
      <charset val="204"/>
    </font>
    <font>
      <sz val="10"/>
      <name val="NTTimes/Cyrillic"/>
      <charset val="204"/>
    </font>
    <font>
      <sz val="12"/>
      <name val="Arial"/>
      <family val="2"/>
      <charset val="204"/>
    </font>
    <font>
      <b/>
      <sz val="12"/>
      <name val="Arial"/>
      <family val="2"/>
      <charset val="204"/>
    </font>
    <font>
      <sz val="11"/>
      <name val="Arial"/>
      <family val="2"/>
      <charset val="204"/>
    </font>
    <font>
      <strike/>
      <sz val="12"/>
      <name val="Arial"/>
      <family val="2"/>
      <charset val="204"/>
    </font>
    <font>
      <b/>
      <sz val="11"/>
      <name val="Arial"/>
      <family val="2"/>
      <charset val="204"/>
    </font>
    <font>
      <b/>
      <sz val="10"/>
      <name val="Arial"/>
      <family val="2"/>
      <charset val="204"/>
    </font>
    <font>
      <sz val="11"/>
      <name val="Times New Roman"/>
      <family val="1"/>
      <charset val="204"/>
    </font>
    <font>
      <sz val="10"/>
      <name val="Arial"/>
      <family val="2"/>
      <charset val="204"/>
    </font>
    <font>
      <b/>
      <sz val="10"/>
      <name val="NTTimes/Cyrillic"/>
      <charset val="238"/>
    </font>
    <font>
      <b/>
      <i/>
      <sz val="12"/>
      <name val="Arial"/>
      <family val="2"/>
      <charset val="204"/>
    </font>
    <font>
      <b/>
      <strike/>
      <sz val="12"/>
      <name val="Arial"/>
      <family val="2"/>
      <charset val="204"/>
    </font>
    <font>
      <b/>
      <sz val="12"/>
      <name val="Times New Roman"/>
      <family val="1"/>
      <charset val="204"/>
    </font>
    <font>
      <sz val="10"/>
      <name val="Times New Roman"/>
      <family val="1"/>
      <charset val="204"/>
    </font>
    <font>
      <sz val="10"/>
      <color indexed="8"/>
      <name val="Arial"/>
      <family val="2"/>
      <charset val="204"/>
    </font>
    <font>
      <b/>
      <sz val="10"/>
      <name val="Times New Roman"/>
      <family val="1"/>
      <charset val="204"/>
    </font>
    <font>
      <b/>
      <sz val="11"/>
      <color indexed="8"/>
      <name val="Arial"/>
      <family val="2"/>
      <charset val="204"/>
    </font>
    <font>
      <i/>
      <sz val="9"/>
      <name val="Arial"/>
      <family val="2"/>
      <charset val="204"/>
    </font>
    <font>
      <i/>
      <sz val="10"/>
      <name val="Arial"/>
      <family val="2"/>
      <charset val="204"/>
    </font>
    <font>
      <sz val="9"/>
      <name val="Arial"/>
      <family val="2"/>
      <charset val="204"/>
    </font>
    <font>
      <vertAlign val="superscript"/>
      <sz val="10"/>
      <name val="Arial"/>
      <family val="2"/>
      <charset val="204"/>
    </font>
    <font>
      <b/>
      <u/>
      <sz val="11"/>
      <name val="Arial"/>
      <family val="2"/>
      <charset val="204"/>
    </font>
    <font>
      <b/>
      <u/>
      <sz val="12"/>
      <name val="Arial"/>
      <family val="2"/>
      <charset val="204"/>
    </font>
    <font>
      <b/>
      <sz val="12"/>
      <color theme="1"/>
      <name val="Arial"/>
      <family val="2"/>
      <charset val="204"/>
    </font>
    <font>
      <sz val="12"/>
      <color theme="1"/>
      <name val="Arial"/>
      <family val="2"/>
      <charset val="204"/>
    </font>
    <font>
      <b/>
      <i/>
      <sz val="12"/>
      <color theme="1"/>
      <name val="Arial"/>
      <family val="2"/>
      <charset val="204"/>
    </font>
    <font>
      <i/>
      <sz val="12"/>
      <name val="Times New Roman"/>
      <family val="1"/>
      <charset val="204"/>
    </font>
    <font>
      <b/>
      <i/>
      <sz val="12"/>
      <name val="Times New Roman"/>
      <family val="1"/>
      <charset val="204"/>
    </font>
    <font>
      <sz val="12"/>
      <color rgb="FF000000"/>
      <name val="Arial"/>
      <family val="2"/>
      <charset val="204"/>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tint="0.249977111117893"/>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s>
  <cellStyleXfs count="4">
    <xf numFmtId="0" fontId="0" fillId="0" borderId="0"/>
    <xf numFmtId="0" fontId="2" fillId="0" borderId="0"/>
    <xf numFmtId="0" fontId="10" fillId="0" borderId="0"/>
    <xf numFmtId="0" fontId="10" fillId="0" borderId="0"/>
  </cellStyleXfs>
  <cellXfs count="252">
    <xf numFmtId="0" fontId="0" fillId="0" borderId="0" xfId="0"/>
    <xf numFmtId="0" fontId="1" fillId="0" borderId="0" xfId="0" applyFont="1"/>
    <xf numFmtId="0" fontId="3" fillId="0" borderId="0" xfId="0" applyFont="1"/>
    <xf numFmtId="0" fontId="4" fillId="0" borderId="1" xfId="0" applyFont="1" applyBorder="1" applyAlignment="1">
      <alignment vertical="top" wrapText="1"/>
    </xf>
    <xf numFmtId="0" fontId="10" fillId="0" borderId="0" xfId="0" applyFont="1"/>
    <xf numFmtId="0" fontId="15" fillId="0" borderId="0" xfId="0" applyFont="1"/>
    <xf numFmtId="0" fontId="15" fillId="0" borderId="0" xfId="0" applyFont="1" applyBorder="1"/>
    <xf numFmtId="0" fontId="15" fillId="0" borderId="0" xfId="0" applyFont="1" applyAlignment="1">
      <alignment horizontal="left" vertical="center" wrapText="1"/>
    </xf>
    <xf numFmtId="0" fontId="15" fillId="0" borderId="0" xfId="0" applyFont="1" applyBorder="1" applyAlignment="1">
      <alignment horizontal="left" vertical="center" wrapText="1"/>
    </xf>
    <xf numFmtId="0" fontId="10" fillId="0" borderId="0" xfId="0" applyFont="1" applyAlignment="1"/>
    <xf numFmtId="0" fontId="10" fillId="0" borderId="0" xfId="0" applyFont="1" applyBorder="1" applyAlignment="1" applyProtection="1">
      <alignment horizontal="right" vertical="center" wrapText="1"/>
      <protection locked="0"/>
    </xf>
    <xf numFmtId="0" fontId="10" fillId="0" borderId="1" xfId="0" applyFont="1" applyFill="1" applyBorder="1" applyAlignment="1" applyProtection="1">
      <alignment horizontal="left" vertical="top" wrapText="1"/>
      <protection locked="0"/>
    </xf>
    <xf numFmtId="0" fontId="15" fillId="0" borderId="0" xfId="0" applyFont="1" applyFill="1"/>
    <xf numFmtId="0" fontId="15" fillId="0" borderId="0" xfId="0" applyFont="1" applyFill="1" applyBorder="1"/>
    <xf numFmtId="1" fontId="10" fillId="0" borderId="1" xfId="0" applyNumberFormat="1" applyFont="1" applyFill="1" applyBorder="1" applyAlignment="1" applyProtection="1">
      <alignment horizontal="center" vertical="top" wrapText="1"/>
      <protection locked="0"/>
    </xf>
    <xf numFmtId="0" fontId="15" fillId="0" borderId="0" xfId="0" applyFont="1" applyFill="1" applyAlignment="1">
      <alignment horizontal="center" vertical="center"/>
    </xf>
    <xf numFmtId="0" fontId="15" fillId="0" borderId="0" xfId="0" applyFont="1" applyFill="1" applyBorder="1" applyAlignment="1">
      <alignment horizontal="center" vertical="center"/>
    </xf>
    <xf numFmtId="0" fontId="10" fillId="0" borderId="6" xfId="0" applyFont="1" applyFill="1" applyBorder="1" applyAlignment="1">
      <alignment horizontal="center" vertical="center" textRotation="90" wrapText="1"/>
    </xf>
    <xf numFmtId="0" fontId="10" fillId="0" borderId="0" xfId="0" applyFont="1" applyFill="1" applyAlignment="1">
      <alignment horizontal="center" vertical="center" textRotation="90"/>
    </xf>
    <xf numFmtId="0" fontId="10" fillId="0" borderId="1" xfId="0" applyFont="1" applyFill="1" applyBorder="1" applyAlignment="1">
      <alignment horizontal="center" vertical="center" textRotation="90" wrapText="1"/>
    </xf>
    <xf numFmtId="0" fontId="10" fillId="0" borderId="4" xfId="0" applyFont="1" applyBorder="1" applyAlignment="1">
      <alignment vertical="top"/>
    </xf>
    <xf numFmtId="14" fontId="10" fillId="0" borderId="4" xfId="0" applyNumberFormat="1" applyFont="1" applyBorder="1" applyAlignment="1">
      <alignment horizontal="right" vertical="top"/>
    </xf>
    <xf numFmtId="0" fontId="10" fillId="0" borderId="4" xfId="0" applyFont="1" applyFill="1" applyBorder="1" applyAlignment="1">
      <alignment horizontal="center" vertical="top"/>
    </xf>
    <xf numFmtId="0" fontId="17" fillId="0" borderId="0" xfId="0" applyFont="1" applyBorder="1" applyAlignment="1"/>
    <xf numFmtId="0" fontId="10" fillId="0" borderId="0" xfId="0" applyFont="1" applyFill="1" applyBorder="1" applyAlignment="1">
      <alignment horizontal="center" vertical="top"/>
    </xf>
    <xf numFmtId="0" fontId="10" fillId="0" borderId="0" xfId="0" applyFont="1" applyFill="1" applyBorder="1" applyAlignment="1">
      <alignment horizontal="center"/>
    </xf>
    <xf numFmtId="0" fontId="5" fillId="0" borderId="0" xfId="0" applyFont="1" applyFill="1" applyBorder="1"/>
    <xf numFmtId="0" fontId="10" fillId="0" borderId="0" xfId="0" applyFont="1" applyFill="1" applyBorder="1"/>
    <xf numFmtId="0" fontId="15" fillId="0" borderId="0" xfId="2" applyFont="1"/>
    <xf numFmtId="0" fontId="10" fillId="0" borderId="0" xfId="0" applyFont="1" applyBorder="1"/>
    <xf numFmtId="0" fontId="10" fillId="0" borderId="0" xfId="2" applyFont="1" applyBorder="1"/>
    <xf numFmtId="0" fontId="10" fillId="0" borderId="0" xfId="0" applyFont="1" applyBorder="1" applyAlignment="1">
      <alignment horizontal="left"/>
    </xf>
    <xf numFmtId="0" fontId="21" fillId="0" borderId="1" xfId="2" applyFont="1" applyBorder="1" applyAlignment="1">
      <alignment horizontal="center" vertical="center" wrapText="1"/>
    </xf>
    <xf numFmtId="0" fontId="20" fillId="0" borderId="0" xfId="0" applyFont="1"/>
    <xf numFmtId="0" fontId="15" fillId="0" borderId="0" xfId="0" applyFont="1" applyAlignment="1">
      <alignment wrapText="1"/>
    </xf>
    <xf numFmtId="0" fontId="10" fillId="0" borderId="0" xfId="0" applyFont="1" applyAlignment="1">
      <alignment horizontal="left" wrapText="1"/>
    </xf>
    <xf numFmtId="0" fontId="4" fillId="0" borderId="0" xfId="0" applyFont="1" applyAlignment="1">
      <alignment horizontal="left" wrapText="1"/>
    </xf>
    <xf numFmtId="0" fontId="9" fillId="0" borderId="0" xfId="0" applyFont="1" applyAlignment="1">
      <alignment wrapText="1"/>
    </xf>
    <xf numFmtId="0" fontId="10" fillId="0" borderId="0" xfId="0" applyFont="1" applyAlignment="1">
      <alignment wrapText="1"/>
    </xf>
    <xf numFmtId="0" fontId="3" fillId="0" borderId="1" xfId="0" applyFont="1" applyBorder="1" applyAlignment="1">
      <alignment horizontal="left" wrapText="1"/>
    </xf>
    <xf numFmtId="0" fontId="14" fillId="0" borderId="0" xfId="0" applyFont="1" applyAlignment="1">
      <alignment wrapText="1"/>
    </xf>
    <xf numFmtId="0" fontId="4" fillId="0" borderId="1" xfId="0" applyFont="1" applyBorder="1" applyAlignment="1">
      <alignment horizontal="center" wrapText="1"/>
    </xf>
    <xf numFmtId="0" fontId="10" fillId="0" borderId="1" xfId="0" applyFont="1" applyBorder="1" applyAlignment="1">
      <alignment horizontal="center" wrapText="1"/>
    </xf>
    <xf numFmtId="0" fontId="15" fillId="0" borderId="0" xfId="0" applyFont="1" applyAlignment="1">
      <alignment horizontal="center" vertical="top" wrapText="1"/>
    </xf>
    <xf numFmtId="0" fontId="5" fillId="0" borderId="0" xfId="0" applyFont="1" applyBorder="1" applyAlignment="1">
      <alignment horizontal="center" wrapText="1"/>
    </xf>
    <xf numFmtId="0" fontId="5" fillId="0" borderId="4" xfId="0" applyFont="1" applyBorder="1" applyAlignment="1">
      <alignment horizontal="center" wrapText="1"/>
    </xf>
    <xf numFmtId="0" fontId="7" fillId="0" borderId="0" xfId="0" applyFont="1" applyAlignment="1">
      <alignment horizontal="centerContinuous" wrapText="1"/>
    </xf>
    <xf numFmtId="0" fontId="15" fillId="0" borderId="0" xfId="0" applyFont="1" applyAlignment="1">
      <alignment horizontal="left" wrapText="1"/>
    </xf>
    <xf numFmtId="0" fontId="3" fillId="0" borderId="0" xfId="0" applyFont="1" applyFill="1" applyBorder="1" applyAlignment="1">
      <alignment horizontal="right"/>
    </xf>
    <xf numFmtId="0" fontId="3" fillId="0" borderId="0" xfId="0" applyFont="1" applyFill="1"/>
    <xf numFmtId="0" fontId="5" fillId="0" borderId="0" xfId="0" applyFont="1" applyFill="1" applyAlignment="1">
      <alignment horizontal="right"/>
    </xf>
    <xf numFmtId="0" fontId="5" fillId="0" borderId="0" xfId="0" applyFont="1" applyFill="1"/>
    <xf numFmtId="1" fontId="10" fillId="3" borderId="1" xfId="0" applyNumberFormat="1" applyFont="1" applyFill="1" applyBorder="1" applyAlignment="1" applyProtection="1">
      <alignment horizontal="center" vertical="top" wrapText="1"/>
      <protection locked="0"/>
    </xf>
    <xf numFmtId="0" fontId="21" fillId="0" borderId="1" xfId="2" applyFont="1" applyBorder="1" applyAlignment="1">
      <alignment horizontal="center" vertical="center"/>
    </xf>
    <xf numFmtId="0" fontId="3" fillId="0" borderId="1" xfId="0" applyFont="1" applyBorder="1" applyAlignment="1">
      <alignment horizontal="center" vertical="center" wrapText="1"/>
    </xf>
    <xf numFmtId="0" fontId="4" fillId="3" borderId="1" xfId="0" applyFont="1" applyFill="1" applyBorder="1" applyAlignment="1">
      <alignment vertical="top" wrapText="1"/>
    </xf>
    <xf numFmtId="0" fontId="3" fillId="0" borderId="1" xfId="0" applyFont="1" applyBorder="1" applyAlignment="1">
      <alignment vertical="top" wrapText="1"/>
    </xf>
    <xf numFmtId="1" fontId="5" fillId="0" borderId="1" xfId="0" applyNumberFormat="1" applyFont="1" applyFill="1" applyBorder="1" applyAlignment="1" applyProtection="1">
      <alignment horizontal="center" vertical="top" wrapText="1"/>
      <protection locked="0"/>
    </xf>
    <xf numFmtId="1" fontId="10" fillId="4" borderId="1" xfId="0" applyNumberFormat="1" applyFont="1" applyFill="1" applyBorder="1" applyAlignment="1" applyProtection="1">
      <alignment horizontal="center" vertical="top" wrapText="1"/>
      <protection locked="0"/>
    </xf>
    <xf numFmtId="1" fontId="10" fillId="5" borderId="1" xfId="0" applyNumberFormat="1" applyFont="1" applyFill="1" applyBorder="1" applyAlignment="1" applyProtection="1">
      <alignment horizontal="center" vertical="top" wrapText="1"/>
      <protection locked="0"/>
    </xf>
    <xf numFmtId="0" fontId="10" fillId="5" borderId="1" xfId="0" applyFont="1" applyFill="1" applyBorder="1" applyAlignment="1" applyProtection="1">
      <alignment horizontal="left" vertical="top" wrapText="1"/>
      <protection locked="0"/>
    </xf>
    <xf numFmtId="0" fontId="10" fillId="5" borderId="9" xfId="0" applyFont="1" applyFill="1" applyBorder="1" applyAlignment="1" applyProtection="1">
      <alignment horizontal="left" vertical="top" wrapText="1"/>
      <protection locked="0"/>
    </xf>
    <xf numFmtId="0" fontId="5" fillId="5" borderId="1" xfId="0" applyFont="1" applyFill="1" applyBorder="1" applyAlignment="1" applyProtection="1">
      <alignment horizontal="left" vertical="top" wrapText="1"/>
      <protection locked="0"/>
    </xf>
    <xf numFmtId="0" fontId="10" fillId="5" borderId="7" xfId="0" applyFont="1" applyFill="1" applyBorder="1" applyAlignment="1" applyProtection="1">
      <alignment horizontal="left" vertical="top" wrapText="1"/>
      <protection locked="0"/>
    </xf>
    <xf numFmtId="0" fontId="1" fillId="0" borderId="0" xfId="0" applyFont="1" applyAlignment="1">
      <alignment vertical="center"/>
    </xf>
    <xf numFmtId="0" fontId="8" fillId="0" borderId="1" xfId="0" applyFont="1" applyBorder="1" applyAlignment="1">
      <alignment vertical="top"/>
    </xf>
    <xf numFmtId="0" fontId="11" fillId="0" borderId="1" xfId="0" applyFont="1" applyBorder="1" applyAlignment="1">
      <alignment vertical="top"/>
    </xf>
    <xf numFmtId="0" fontId="21" fillId="0" borderId="1" xfId="0" applyFont="1" applyBorder="1" applyAlignment="1">
      <alignment vertical="top"/>
    </xf>
    <xf numFmtId="0" fontId="10" fillId="0" borderId="1" xfId="0" applyFont="1" applyBorder="1" applyAlignment="1">
      <alignment vertical="top"/>
    </xf>
    <xf numFmtId="0" fontId="3" fillId="0" borderId="1" xfId="0" applyFont="1" applyBorder="1" applyAlignment="1">
      <alignment horizontal="left" vertical="top" wrapText="1"/>
    </xf>
    <xf numFmtId="0" fontId="7" fillId="5" borderId="1" xfId="0" applyFont="1" applyFill="1" applyBorder="1" applyAlignment="1">
      <alignment vertical="top"/>
    </xf>
    <xf numFmtId="0" fontId="3" fillId="0" borderId="1" xfId="0" applyFont="1" applyFill="1" applyBorder="1" applyAlignment="1">
      <alignment vertical="top" wrapText="1"/>
    </xf>
    <xf numFmtId="0" fontId="12" fillId="0" borderId="1" xfId="0" applyFont="1" applyBorder="1" applyAlignment="1">
      <alignment vertical="top" wrapText="1"/>
    </xf>
    <xf numFmtId="0" fontId="3" fillId="0" borderId="1" xfId="0" applyFont="1" applyBorder="1" applyAlignment="1">
      <alignment horizontal="center" vertical="center" wrapText="1"/>
    </xf>
    <xf numFmtId="0" fontId="25" fillId="0" borderId="1" xfId="0" applyFont="1" applyBorder="1" applyAlignment="1">
      <alignment horizontal="justify" vertical="top" wrapText="1"/>
    </xf>
    <xf numFmtId="0" fontId="25" fillId="3" borderId="1" xfId="0" applyFont="1" applyFill="1" applyBorder="1" applyAlignment="1">
      <alignment vertical="top" wrapText="1"/>
    </xf>
    <xf numFmtId="0" fontId="27" fillId="3" borderId="1" xfId="1" applyFont="1" applyFill="1" applyBorder="1" applyAlignment="1">
      <alignment vertical="top" wrapText="1"/>
    </xf>
    <xf numFmtId="0" fontId="25" fillId="0" borderId="1" xfId="0" applyFont="1" applyBorder="1" applyAlignment="1">
      <alignment vertical="top" wrapText="1"/>
    </xf>
    <xf numFmtId="0" fontId="27" fillId="0" borderId="1" xfId="1" applyFont="1" applyBorder="1" applyAlignment="1">
      <alignment vertical="top" wrapText="1"/>
    </xf>
    <xf numFmtId="0" fontId="4" fillId="0" borderId="1" xfId="0" applyFont="1" applyBorder="1" applyAlignment="1">
      <alignment horizontal="left" vertical="top" wrapText="1"/>
    </xf>
    <xf numFmtId="0" fontId="10" fillId="3" borderId="1" xfId="0" applyFont="1" applyFill="1" applyBorder="1" applyAlignment="1">
      <alignment vertical="top"/>
    </xf>
    <xf numFmtId="0" fontId="21" fillId="3" borderId="1" xfId="0" applyFont="1" applyFill="1" applyBorder="1" applyAlignment="1">
      <alignment vertical="top"/>
    </xf>
    <xf numFmtId="0" fontId="5" fillId="0" borderId="1" xfId="0" applyFont="1" applyFill="1" applyBorder="1" applyAlignment="1" applyProtection="1">
      <alignment horizontal="left" vertical="top" wrapText="1"/>
      <protection locked="0"/>
    </xf>
    <xf numFmtId="0" fontId="10" fillId="0" borderId="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6" xfId="0" applyFont="1" applyFill="1" applyBorder="1" applyAlignment="1">
      <alignment horizontal="center" vertical="center" wrapText="1"/>
    </xf>
    <xf numFmtId="0" fontId="5" fillId="0" borderId="0" xfId="0" applyFont="1" applyFill="1" applyBorder="1" applyAlignment="1">
      <alignment horizontal="right"/>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1" fontId="3" fillId="0" borderId="1" xfId="0" applyNumberFormat="1" applyFont="1" applyFill="1" applyBorder="1" applyAlignment="1" applyProtection="1">
      <alignment horizontal="left" vertical="top" wrapText="1"/>
      <protection locked="0"/>
    </xf>
    <xf numFmtId="0" fontId="3" fillId="0" borderId="0" xfId="0" applyFont="1" applyBorder="1" applyAlignment="1">
      <alignment horizontal="left" wrapText="1"/>
    </xf>
    <xf numFmtId="0" fontId="3" fillId="0" borderId="0" xfId="0" applyFont="1" applyBorder="1" applyAlignment="1">
      <alignment vertical="top" wrapText="1"/>
    </xf>
    <xf numFmtId="0" fontId="4" fillId="0" borderId="0" xfId="0" applyFont="1" applyBorder="1" applyAlignment="1">
      <alignment horizontal="center" wrapText="1"/>
    </xf>
    <xf numFmtId="0" fontId="4" fillId="0" borderId="0" xfId="0" applyFont="1" applyFill="1" applyBorder="1" applyAlignment="1">
      <alignment horizontal="center"/>
    </xf>
    <xf numFmtId="0" fontId="3" fillId="0" borderId="0" xfId="0" applyFont="1" applyFill="1" applyAlignment="1">
      <alignment horizontal="left"/>
    </xf>
    <xf numFmtId="0" fontId="3" fillId="0" borderId="1" xfId="0" applyFont="1" applyFill="1" applyBorder="1" applyAlignment="1">
      <alignment horizontal="center"/>
    </xf>
    <xf numFmtId="1" fontId="4" fillId="0" borderId="1" xfId="0" applyNumberFormat="1" applyFont="1" applyFill="1" applyBorder="1"/>
    <xf numFmtId="0" fontId="3" fillId="0" borderId="1" xfId="0" applyFont="1" applyFill="1" applyBorder="1"/>
    <xf numFmtId="0" fontId="1" fillId="0" borderId="0" xfId="0" applyFont="1" applyFill="1"/>
    <xf numFmtId="0" fontId="4" fillId="0" borderId="1" xfId="0" applyFont="1" applyFill="1" applyBorder="1" applyAlignment="1">
      <alignment horizontal="left"/>
    </xf>
    <xf numFmtId="0" fontId="28" fillId="0" borderId="0" xfId="0" applyFont="1" applyFill="1"/>
    <xf numFmtId="0" fontId="29" fillId="0" borderId="0" xfId="0" applyFont="1" applyFill="1"/>
    <xf numFmtId="0" fontId="29" fillId="0" borderId="0" xfId="0" applyFont="1" applyFill="1" applyBorder="1"/>
    <xf numFmtId="0" fontId="12" fillId="0" borderId="1" xfId="0" applyFont="1" applyFill="1" applyBorder="1" applyAlignment="1">
      <alignment vertical="top" wrapText="1"/>
    </xf>
    <xf numFmtId="0" fontId="12" fillId="0" borderId="0" xfId="0" applyFont="1" applyFill="1"/>
    <xf numFmtId="0" fontId="1" fillId="0" borderId="0" xfId="0" applyFont="1" applyFill="1" applyAlignment="1">
      <alignment wrapText="1"/>
    </xf>
    <xf numFmtId="0" fontId="28" fillId="0" borderId="0" xfId="0" applyFont="1" applyFill="1" applyAlignment="1">
      <alignment wrapText="1"/>
    </xf>
    <xf numFmtId="0" fontId="1" fillId="0" borderId="0" xfId="0" applyFont="1" applyFill="1" applyBorder="1" applyAlignment="1">
      <alignment wrapText="1"/>
    </xf>
    <xf numFmtId="0" fontId="12" fillId="0" borderId="1" xfId="0" applyFont="1" applyFill="1" applyBorder="1" applyAlignment="1">
      <alignment wrapText="1"/>
    </xf>
    <xf numFmtId="1"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10" fillId="3" borderId="1" xfId="2" applyFont="1" applyFill="1" applyBorder="1" applyAlignment="1">
      <alignment vertical="top"/>
    </xf>
    <xf numFmtId="0" fontId="10" fillId="3" borderId="5" xfId="2" applyFont="1" applyFill="1" applyBorder="1" applyAlignment="1">
      <alignment vertical="top"/>
    </xf>
    <xf numFmtId="0" fontId="20" fillId="3" borderId="1" xfId="2" applyFont="1" applyFill="1" applyBorder="1" applyAlignment="1">
      <alignment vertical="top" wrapText="1"/>
    </xf>
    <xf numFmtId="0" fontId="21" fillId="3" borderId="1" xfId="2" applyFont="1" applyFill="1" applyBorder="1" applyAlignment="1">
      <alignment vertical="top" wrapText="1"/>
    </xf>
    <xf numFmtId="0" fontId="19" fillId="3" borderId="1" xfId="2" applyFont="1" applyFill="1" applyBorder="1" applyAlignment="1">
      <alignment vertical="top" wrapText="1"/>
    </xf>
    <xf numFmtId="0" fontId="15" fillId="3" borderId="0" xfId="0" applyFont="1" applyFill="1" applyAlignment="1">
      <alignment vertical="top"/>
    </xf>
    <xf numFmtId="0" fontId="3" fillId="0" borderId="1" xfId="0" applyFont="1" applyFill="1" applyBorder="1" applyAlignment="1">
      <alignment horizontal="center" vertical="center" wrapText="1"/>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horizontal="right"/>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12" fillId="0" borderId="1" xfId="0" applyFont="1" applyFill="1" applyBorder="1" applyAlignment="1">
      <alignment horizontal="justify" vertical="center"/>
    </xf>
    <xf numFmtId="1" fontId="3" fillId="0" borderId="1" xfId="0" applyNumberFormat="1" applyFont="1" applyFill="1" applyBorder="1" applyAlignment="1">
      <alignment vertical="top" wrapText="1"/>
    </xf>
    <xf numFmtId="0" fontId="4" fillId="0" borderId="1" xfId="0" applyFont="1" applyFill="1" applyBorder="1" applyAlignment="1">
      <alignment vertical="top"/>
    </xf>
    <xf numFmtId="1" fontId="3" fillId="0" borderId="1" xfId="0" applyNumberFormat="1" applyFont="1" applyFill="1" applyBorder="1" applyAlignment="1">
      <alignment horizontal="center" vertical="center"/>
    </xf>
    <xf numFmtId="0" fontId="4" fillId="0" borderId="1" xfId="0" applyFont="1" applyFill="1" applyBorder="1" applyAlignment="1">
      <alignment horizontal="justify" vertical="top" wrapText="1"/>
    </xf>
    <xf numFmtId="0" fontId="4" fillId="0" borderId="1" xfId="0" applyFont="1" applyFill="1" applyBorder="1" applyAlignment="1">
      <alignment horizontal="center"/>
    </xf>
    <xf numFmtId="0" fontId="4" fillId="0" borderId="1" xfId="0" applyFont="1" applyFill="1" applyBorder="1" applyAlignment="1">
      <alignment vertical="top" wrapText="1"/>
    </xf>
    <xf numFmtId="1" fontId="4" fillId="0" borderId="1" xfId="1" applyNumberFormat="1" applyFont="1" applyFill="1" applyBorder="1" applyAlignment="1">
      <alignment horizontal="center" vertical="center"/>
    </xf>
    <xf numFmtId="0" fontId="12" fillId="0" borderId="1" xfId="1" applyFont="1" applyFill="1" applyBorder="1" applyAlignment="1">
      <alignment vertical="top" wrapText="1"/>
    </xf>
    <xf numFmtId="1" fontId="3" fillId="0" borderId="1" xfId="1" applyNumberFormat="1" applyFont="1" applyFill="1" applyBorder="1" applyAlignment="1">
      <alignment horizontal="center" vertical="center" wrapText="1"/>
    </xf>
    <xf numFmtId="1" fontId="4" fillId="0" borderId="1" xfId="1"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wrapText="1"/>
    </xf>
    <xf numFmtId="1" fontId="3" fillId="0" borderId="2" xfId="0" applyNumberFormat="1" applyFont="1" applyFill="1" applyBorder="1" applyAlignment="1">
      <alignment horizontal="center" vertical="center"/>
    </xf>
    <xf numFmtId="0" fontId="12" fillId="0" borderId="2" xfId="1" applyFont="1" applyFill="1" applyBorder="1" applyAlignment="1">
      <alignment horizontal="left" vertical="top" wrapText="1"/>
    </xf>
    <xf numFmtId="0" fontId="4" fillId="0" borderId="2" xfId="0" applyFont="1" applyFill="1" applyBorder="1" applyAlignment="1">
      <alignment horizontal="center" vertical="center"/>
    </xf>
    <xf numFmtId="0" fontId="4" fillId="0" borderId="2" xfId="1" applyFont="1" applyFill="1" applyBorder="1" applyAlignment="1">
      <alignment horizontal="center" vertical="center" wrapText="1"/>
    </xf>
    <xf numFmtId="0" fontId="12" fillId="0" borderId="1" xfId="1" applyFont="1" applyFill="1" applyBorder="1" applyAlignment="1">
      <alignment horizontal="left" vertical="top"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vertical="top" wrapText="1"/>
    </xf>
    <xf numFmtId="0" fontId="3" fillId="0" borderId="1" xfId="0" applyFont="1" applyFill="1" applyBorder="1" applyAlignment="1">
      <alignment horizontal="center" vertical="center"/>
    </xf>
    <xf numFmtId="0" fontId="3" fillId="0" borderId="6" xfId="0" applyFont="1" applyFill="1" applyBorder="1" applyAlignment="1">
      <alignment vertical="top" wrapText="1"/>
    </xf>
    <xf numFmtId="0" fontId="3" fillId="0" borderId="6" xfId="0" applyFont="1" applyFill="1" applyBorder="1" applyAlignment="1">
      <alignment horizontal="center" vertical="center"/>
    </xf>
    <xf numFmtId="0" fontId="3" fillId="0" borderId="6" xfId="1" applyFont="1" applyFill="1" applyBorder="1" applyAlignment="1">
      <alignment horizontal="center" vertical="center" wrapText="1"/>
    </xf>
    <xf numFmtId="1" fontId="3" fillId="0" borderId="6" xfId="0" applyNumberFormat="1" applyFont="1" applyFill="1" applyBorder="1" applyAlignment="1">
      <alignment vertical="top" wrapText="1"/>
    </xf>
    <xf numFmtId="0" fontId="3" fillId="0" borderId="1" xfId="1" applyFont="1" applyFill="1" applyBorder="1" applyAlignment="1">
      <alignment horizontal="left" vertical="top" wrapText="1"/>
    </xf>
    <xf numFmtId="0" fontId="3" fillId="0" borderId="1" xfId="1" applyFont="1" applyFill="1" applyBorder="1" applyAlignment="1">
      <alignmen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27" fillId="0" borderId="2" xfId="1" applyFont="1" applyFill="1" applyBorder="1" applyAlignment="1">
      <alignment vertical="top" wrapText="1"/>
    </xf>
    <xf numFmtId="0" fontId="3" fillId="0" borderId="0" xfId="0" applyFont="1" applyFill="1" applyAlignment="1"/>
    <xf numFmtId="0" fontId="1" fillId="0" borderId="0" xfId="0" applyFont="1" applyFill="1" applyAlignment="1"/>
    <xf numFmtId="0" fontId="1" fillId="0" borderId="0" xfId="0" applyFont="1" applyFill="1" applyBorder="1" applyAlignment="1"/>
    <xf numFmtId="0" fontId="14" fillId="0" borderId="0" xfId="0" applyFont="1" applyFill="1" applyAlignment="1"/>
    <xf numFmtId="0" fontId="1" fillId="0" borderId="0" xfId="0" applyFont="1" applyFill="1" applyBorder="1"/>
    <xf numFmtId="0" fontId="3" fillId="0" borderId="2" xfId="0" applyFont="1" applyFill="1" applyBorder="1" applyAlignment="1">
      <alignment horizontal="centerContinuous"/>
    </xf>
    <xf numFmtId="0" fontId="3" fillId="0" borderId="11" xfId="0" applyFont="1" applyFill="1" applyBorder="1" applyAlignment="1">
      <alignment horizontal="centerContinuous"/>
    </xf>
    <xf numFmtId="0" fontId="3" fillId="0" borderId="2" xfId="0" applyFont="1" applyFill="1" applyBorder="1" applyAlignment="1">
      <alignment horizontal="center"/>
    </xf>
    <xf numFmtId="0" fontId="3" fillId="0" borderId="10" xfId="0" applyFont="1" applyFill="1" applyBorder="1" applyAlignment="1">
      <alignment horizontal="centerContinuous"/>
    </xf>
    <xf numFmtId="0" fontId="3" fillId="0" borderId="10" xfId="0" applyFont="1" applyFill="1" applyBorder="1" applyAlignment="1">
      <alignment horizontal="center"/>
    </xf>
    <xf numFmtId="0" fontId="4" fillId="0" borderId="10" xfId="0" applyFont="1" applyFill="1" applyBorder="1" applyAlignment="1">
      <alignment horizontal="left" wrapText="1"/>
    </xf>
    <xf numFmtId="1" fontId="4" fillId="0" borderId="10" xfId="0" applyNumberFormat="1" applyFont="1" applyFill="1" applyBorder="1" applyAlignment="1">
      <alignment horizontal="center"/>
    </xf>
    <xf numFmtId="0" fontId="3" fillId="0" borderId="10" xfId="0" applyFont="1" applyFill="1" applyBorder="1" applyAlignment="1">
      <alignment horizontal="center" vertical="center"/>
    </xf>
    <xf numFmtId="0" fontId="4" fillId="0" borderId="10" xfId="0" applyFont="1" applyFill="1" applyBorder="1" applyAlignment="1">
      <alignment horizontal="left" vertical="center"/>
    </xf>
    <xf numFmtId="1" fontId="3" fillId="0" borderId="10" xfId="0" applyNumberFormat="1" applyFont="1" applyFill="1" applyBorder="1" applyAlignment="1">
      <alignment horizontal="center"/>
    </xf>
    <xf numFmtId="0" fontId="4" fillId="0" borderId="10" xfId="0" applyFont="1" applyFill="1" applyBorder="1" applyAlignment="1">
      <alignment vertical="top" wrapText="1"/>
    </xf>
    <xf numFmtId="0" fontId="3" fillId="0" borderId="10"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Border="1"/>
    <xf numFmtId="0" fontId="3" fillId="0" borderId="1" xfId="0" applyFont="1" applyFill="1" applyBorder="1" applyAlignment="1">
      <alignment horizontal="center" vertical="center" wrapText="1"/>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horizontal="left"/>
    </xf>
    <xf numFmtId="0" fontId="10" fillId="3" borderId="9" xfId="0"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0" fontId="3" fillId="0" borderId="5" xfId="0" applyFont="1" applyFill="1" applyBorder="1" applyAlignment="1">
      <alignment horizontal="center"/>
    </xf>
    <xf numFmtId="0" fontId="3" fillId="0" borderId="0" xfId="0" applyFont="1" applyFill="1" applyAlignment="1">
      <alignment horizontal="right" vertical="top"/>
    </xf>
    <xf numFmtId="0" fontId="3" fillId="0" borderId="0" xfId="0" applyFont="1" applyFill="1" applyAlignment="1">
      <alignment horizontal="right"/>
    </xf>
    <xf numFmtId="0" fontId="6" fillId="0" borderId="0" xfId="0" applyFont="1" applyFill="1" applyAlignment="1">
      <alignment horizontal="right"/>
    </xf>
    <xf numFmtId="0" fontId="4" fillId="0" borderId="0" xfId="0" applyFont="1" applyFill="1" applyAlignment="1">
      <alignment horizontal="center"/>
    </xf>
    <xf numFmtId="0" fontId="4" fillId="0" borderId="4" xfId="0" applyFont="1" applyFill="1" applyBorder="1" applyAlignment="1">
      <alignment horizontal="center"/>
    </xf>
    <xf numFmtId="0" fontId="4" fillId="0" borderId="6" xfId="0" applyFont="1" applyFill="1" applyBorder="1" applyAlignment="1">
      <alignment horizontal="center"/>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1" fontId="10" fillId="0" borderId="7" xfId="0" applyNumberFormat="1" applyFont="1" applyFill="1" applyBorder="1" applyAlignment="1" applyProtection="1">
      <alignment horizontal="center" vertical="top" wrapText="1"/>
      <protection locked="0"/>
    </xf>
    <xf numFmtId="1" fontId="10" fillId="0" borderId="9" xfId="0" applyNumberFormat="1" applyFont="1" applyFill="1" applyBorder="1" applyAlignment="1" applyProtection="1">
      <alignment horizontal="center" vertical="top" wrapText="1"/>
      <protection locked="0"/>
    </xf>
    <xf numFmtId="0" fontId="16" fillId="2" borderId="0" xfId="0" applyFont="1" applyFill="1" applyBorder="1" applyAlignment="1" applyProtection="1">
      <alignment horizontal="left" vertical="top" wrapText="1"/>
      <protection locked="0"/>
    </xf>
    <xf numFmtId="0" fontId="10" fillId="0" borderId="0" xfId="0" applyFont="1" applyAlignment="1"/>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7" xfId="0" applyFont="1" applyFill="1" applyBorder="1" applyAlignment="1">
      <alignment horizontal="center" vertical="center" textRotation="90" wrapText="1"/>
    </xf>
    <xf numFmtId="0" fontId="10" fillId="0" borderId="9" xfId="0" applyFont="1" applyFill="1" applyBorder="1" applyAlignment="1">
      <alignment horizontal="center" vertical="center" textRotation="90" wrapText="1"/>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0" fontId="18" fillId="0" borderId="0" xfId="0" applyFont="1" applyAlignment="1">
      <alignment horizont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14" fontId="5" fillId="0" borderId="0" xfId="0" applyNumberFormat="1" applyFont="1" applyBorder="1" applyAlignment="1">
      <alignment horizontal="center" vertical="top"/>
    </xf>
    <xf numFmtId="0" fontId="5" fillId="0" borderId="0" xfId="0" applyFont="1" applyAlignment="1">
      <alignment horizontal="right"/>
    </xf>
    <xf numFmtId="0" fontId="5" fillId="0" borderId="0" xfId="0" applyFont="1" applyAlignment="1"/>
    <xf numFmtId="0" fontId="5" fillId="0" borderId="0" xfId="0" applyFont="1" applyFill="1" applyBorder="1" applyAlignment="1">
      <alignment horizontal="right"/>
    </xf>
    <xf numFmtId="0" fontId="4" fillId="0" borderId="0" xfId="0" applyFont="1" applyFill="1" applyBorder="1" applyAlignment="1">
      <alignment horizontal="center" vertical="center" wrapText="1"/>
    </xf>
    <xf numFmtId="0" fontId="3" fillId="0" borderId="0" xfId="0" applyFont="1" applyAlignment="1">
      <alignment horizontal="center" vertical="center"/>
    </xf>
    <xf numFmtId="0" fontId="4" fillId="0" borderId="4" xfId="0" applyFont="1" applyBorder="1" applyAlignment="1">
      <alignment horizontal="center"/>
    </xf>
    <xf numFmtId="0" fontId="5" fillId="0" borderId="0" xfId="0" applyFont="1" applyFill="1" applyBorder="1" applyAlignment="1">
      <alignment horizontal="center" vertical="top"/>
    </xf>
    <xf numFmtId="0" fontId="5" fillId="0" borderId="0" xfId="0" applyFont="1" applyBorder="1" applyAlignment="1">
      <alignment horizontal="center" vertical="top"/>
    </xf>
    <xf numFmtId="0" fontId="10" fillId="0" borderId="0" xfId="0" applyFont="1" applyFill="1" applyAlignment="1">
      <alignment horizontal="right"/>
    </xf>
    <xf numFmtId="0" fontId="3" fillId="0" borderId="0" xfId="0" applyFont="1" applyFill="1" applyAlignment="1">
      <alignment horizontal="center"/>
    </xf>
    <xf numFmtId="0" fontId="4" fillId="0" borderId="0" xfId="0" applyFont="1" applyFill="1" applyBorder="1" applyAlignment="1">
      <alignment horizontal="center" vertical="center"/>
    </xf>
    <xf numFmtId="0" fontId="4" fillId="0" borderId="10" xfId="0" applyFont="1" applyFill="1" applyBorder="1" applyAlignment="1">
      <alignment vertical="top" wrapText="1"/>
    </xf>
    <xf numFmtId="0" fontId="3" fillId="0" borderId="0" xfId="0" applyFont="1" applyFill="1" applyAlignment="1">
      <alignment horizontal="left"/>
    </xf>
    <xf numFmtId="0" fontId="13" fillId="0" borderId="0" xfId="0" applyFont="1" applyFill="1" applyBorder="1" applyAlignment="1">
      <alignment horizontal="center"/>
    </xf>
    <xf numFmtId="0" fontId="9" fillId="0" borderId="0" xfId="0" applyFont="1" applyFill="1" applyBorder="1" applyAlignment="1">
      <alignment horizontal="right"/>
    </xf>
    <xf numFmtId="0" fontId="4" fillId="0" borderId="0" xfId="0" applyFont="1" applyAlignment="1">
      <alignment horizontal="center"/>
    </xf>
    <xf numFmtId="0" fontId="23" fillId="0" borderId="0" xfId="0" applyFont="1" applyAlignment="1">
      <alignment horizontal="center"/>
    </xf>
    <xf numFmtId="0" fontId="7" fillId="0" borderId="0" xfId="0" applyFont="1" applyAlignment="1">
      <alignment horizontal="center"/>
    </xf>
    <xf numFmtId="0" fontId="10" fillId="0" borderId="1" xfId="2" applyFont="1" applyBorder="1" applyAlignment="1">
      <alignment horizontal="center" vertical="center" wrapText="1"/>
    </xf>
    <xf numFmtId="0" fontId="9" fillId="0" borderId="0" xfId="0" applyFont="1" applyAlignment="1">
      <alignment horizontal="right" vertical="top" wrapText="1"/>
    </xf>
    <xf numFmtId="0" fontId="10" fillId="0" borderId="1" xfId="2" applyFont="1" applyBorder="1" applyAlignment="1">
      <alignment horizontal="center" vertical="center" textRotation="90" wrapText="1"/>
    </xf>
    <xf numFmtId="0" fontId="22" fillId="0" borderId="1" xfId="2" applyFont="1" applyBorder="1" applyAlignment="1">
      <alignment horizontal="center" vertical="center" textRotation="90" wrapText="1"/>
    </xf>
    <xf numFmtId="0" fontId="10" fillId="0" borderId="1" xfId="0" applyFont="1" applyBorder="1" applyAlignment="1">
      <alignment horizontal="center" vertical="center"/>
    </xf>
    <xf numFmtId="0" fontId="8" fillId="0" borderId="1" xfId="2" applyFont="1" applyBorder="1" applyAlignment="1">
      <alignment horizontal="center" vertical="center" wrapText="1"/>
    </xf>
    <xf numFmtId="0" fontId="10" fillId="0" borderId="0" xfId="0" applyFont="1" applyFill="1" applyBorder="1" applyAlignment="1">
      <alignment horizontal="left"/>
    </xf>
    <xf numFmtId="0" fontId="5" fillId="0" borderId="0" xfId="0" applyFont="1" applyAlignment="1">
      <alignment horizontal="center"/>
    </xf>
    <xf numFmtId="0" fontId="10" fillId="0" borderId="1" xfId="2" applyFont="1" applyFill="1" applyBorder="1" applyAlignment="1">
      <alignment horizontal="center" vertical="center" textRotation="90" wrapText="1"/>
    </xf>
    <xf numFmtId="0" fontId="10" fillId="0" borderId="0" xfId="0" applyFont="1" applyAlignment="1">
      <alignment horizontal="left" wrapText="1"/>
    </xf>
    <xf numFmtId="0" fontId="5" fillId="0" borderId="0" xfId="0" applyFont="1" applyFill="1" applyAlignment="1">
      <alignment horizontal="right"/>
    </xf>
    <xf numFmtId="0" fontId="7" fillId="0" borderId="0" xfId="0" applyFont="1" applyAlignment="1">
      <alignment horizontal="center" wrapText="1"/>
    </xf>
    <xf numFmtId="0" fontId="23" fillId="0" borderId="0" xfId="0" applyFont="1" applyAlignment="1">
      <alignment horizont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4" xfId="0" applyFont="1" applyBorder="1" applyAlignment="1">
      <alignment horizontal="center" wrapText="1"/>
    </xf>
    <xf numFmtId="0" fontId="3" fillId="0" borderId="0" xfId="0" applyFont="1" applyAlignment="1">
      <alignment horizontal="left" wrapText="1"/>
    </xf>
    <xf numFmtId="0" fontId="5" fillId="0" borderId="0" xfId="0" applyFont="1" applyAlignment="1">
      <alignment horizontal="left" wrapText="1"/>
    </xf>
    <xf numFmtId="0" fontId="30" fillId="0" borderId="0" xfId="0" applyFont="1" applyAlignment="1">
      <alignment vertical="top" wrapText="1"/>
    </xf>
    <xf numFmtId="2" fontId="3" fillId="0" borderId="1" xfId="0" applyNumberFormat="1" applyFont="1" applyFill="1" applyBorder="1" applyAlignment="1">
      <alignment horizontal="center" vertical="center" wrapText="1"/>
    </xf>
  </cellXfs>
  <cellStyles count="4">
    <cellStyle name="Обычный" xfId="0" builtinId="0"/>
    <cellStyle name="Обычный 2" xfId="3"/>
    <cellStyle name="Обычный_ZAJ2" xfId="1"/>
    <cellStyle name="Обычный_Формы к ДРОНД-2007"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66FF66"/>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2"/>
  <sheetViews>
    <sheetView tabSelected="1" view="pageBreakPreview" topLeftCell="A88" zoomScale="85" zoomScaleNormal="90" zoomScaleSheetLayoutView="85" workbookViewId="0">
      <selection activeCell="I77" sqref="I77"/>
    </sheetView>
  </sheetViews>
  <sheetFormatPr defaultRowHeight="15.75"/>
  <cols>
    <col min="1" max="1" width="47" style="98" customWidth="1"/>
    <col min="2" max="2" width="15.42578125" style="98" customWidth="1"/>
    <col min="3" max="3" width="11.85546875" style="98" customWidth="1"/>
    <col min="4" max="4" width="8.7109375" style="98" customWidth="1"/>
    <col min="5" max="5" width="10.7109375" style="98" customWidth="1"/>
    <col min="6" max="7" width="9.42578125" style="98" customWidth="1"/>
    <col min="8" max="9" width="8.42578125" style="98" customWidth="1"/>
    <col min="10" max="10" width="17" style="98" customWidth="1"/>
    <col min="11" max="11" width="19.7109375" style="98" customWidth="1"/>
    <col min="12" max="16384" width="9.140625" style="98"/>
  </cols>
  <sheetData>
    <row r="1" spans="1:10">
      <c r="A1" s="49"/>
      <c r="B1" s="49"/>
      <c r="C1" s="49"/>
      <c r="D1" s="49"/>
      <c r="E1" s="49"/>
      <c r="F1" s="181" t="s">
        <v>225</v>
      </c>
      <c r="G1" s="181"/>
      <c r="H1" s="181"/>
      <c r="I1" s="181"/>
      <c r="J1" s="181"/>
    </row>
    <row r="2" spans="1:10">
      <c r="A2" s="182" t="s">
        <v>8</v>
      </c>
      <c r="B2" s="182"/>
      <c r="C2" s="182"/>
      <c r="D2" s="182"/>
      <c r="E2" s="182"/>
      <c r="F2" s="182"/>
      <c r="G2" s="182"/>
      <c r="H2" s="182"/>
      <c r="I2" s="182"/>
      <c r="J2" s="182"/>
    </row>
    <row r="3" spans="1:10">
      <c r="A3" s="175"/>
      <c r="B3" s="182" t="s">
        <v>82</v>
      </c>
      <c r="C3" s="183"/>
      <c r="D3" s="183"/>
      <c r="E3" s="183"/>
      <c r="F3" s="183"/>
      <c r="G3" s="183"/>
      <c r="H3" s="183"/>
      <c r="I3" s="183"/>
      <c r="J3" s="183"/>
    </row>
    <row r="4" spans="1:10">
      <c r="A4" s="49"/>
      <c r="B4" s="49"/>
      <c r="C4" s="49"/>
      <c r="D4" s="49"/>
      <c r="E4" s="49"/>
      <c r="F4" s="174"/>
      <c r="G4" s="174"/>
      <c r="H4" s="174"/>
      <c r="I4" s="174"/>
      <c r="J4" s="174"/>
    </row>
    <row r="5" spans="1:10" ht="14.25" customHeight="1">
      <c r="A5" s="184" t="s">
        <v>83</v>
      </c>
      <c r="B5" s="184"/>
      <c r="C5" s="184"/>
      <c r="D5" s="184"/>
      <c r="E5" s="184"/>
      <c r="F5" s="184"/>
      <c r="G5" s="184"/>
      <c r="H5" s="184"/>
      <c r="I5" s="184"/>
      <c r="J5" s="184"/>
    </row>
    <row r="6" spans="1:10">
      <c r="A6" s="185" t="s">
        <v>214</v>
      </c>
      <c r="B6" s="185"/>
      <c r="C6" s="185"/>
      <c r="D6" s="185"/>
      <c r="E6" s="185"/>
      <c r="F6" s="185"/>
      <c r="G6" s="185"/>
      <c r="H6" s="185"/>
      <c r="I6" s="185"/>
      <c r="J6" s="185"/>
    </row>
    <row r="7" spans="1:10">
      <c r="A7" s="180" t="s">
        <v>87</v>
      </c>
      <c r="B7" s="180"/>
      <c r="C7" s="180"/>
      <c r="D7" s="180"/>
      <c r="E7" s="180"/>
      <c r="F7" s="180"/>
      <c r="G7" s="180"/>
      <c r="H7" s="180"/>
      <c r="I7" s="180"/>
      <c r="J7" s="180"/>
    </row>
    <row r="8" spans="1:10">
      <c r="A8" s="93"/>
      <c r="B8" s="93"/>
      <c r="C8" s="93"/>
      <c r="D8" s="93"/>
      <c r="E8" s="93"/>
      <c r="F8" s="93"/>
      <c r="G8" s="93"/>
      <c r="H8" s="93"/>
      <c r="I8" s="93"/>
      <c r="J8" s="93"/>
    </row>
    <row r="9" spans="1:10">
      <c r="A9" s="187" t="s">
        <v>76</v>
      </c>
      <c r="B9" s="187"/>
      <c r="C9" s="187"/>
      <c r="D9" s="187"/>
      <c r="E9" s="187"/>
      <c r="F9" s="187"/>
      <c r="G9" s="187"/>
      <c r="H9" s="187"/>
      <c r="I9" s="187"/>
      <c r="J9" s="187"/>
    </row>
    <row r="10" spans="1:10">
      <c r="A10" s="176"/>
      <c r="B10" s="176"/>
      <c r="C10" s="176"/>
      <c r="D10" s="176"/>
      <c r="E10" s="176"/>
      <c r="F10" s="176"/>
      <c r="G10" s="176"/>
      <c r="H10" s="176"/>
      <c r="I10" s="176"/>
      <c r="J10" s="176"/>
    </row>
    <row r="11" spans="1:10" ht="62.25" customHeight="1">
      <c r="A11" s="188" t="s">
        <v>1</v>
      </c>
      <c r="B11" s="189" t="s">
        <v>144</v>
      </c>
      <c r="C11" s="189" t="s">
        <v>215</v>
      </c>
      <c r="D11" s="190" t="s">
        <v>9</v>
      </c>
      <c r="E11" s="191"/>
      <c r="F11" s="191"/>
      <c r="G11" s="191"/>
      <c r="H11" s="191"/>
      <c r="I11" s="192"/>
      <c r="J11" s="188" t="s">
        <v>12</v>
      </c>
    </row>
    <row r="12" spans="1:10" ht="141" customHeight="1">
      <c r="A12" s="188"/>
      <c r="B12" s="189"/>
      <c r="C12" s="189"/>
      <c r="D12" s="173" t="s">
        <v>216</v>
      </c>
      <c r="E12" s="173" t="s">
        <v>143</v>
      </c>
      <c r="F12" s="173" t="s">
        <v>145</v>
      </c>
      <c r="G12" s="173" t="s">
        <v>146</v>
      </c>
      <c r="H12" s="173" t="s">
        <v>217</v>
      </c>
      <c r="I12" s="173" t="s">
        <v>218</v>
      </c>
      <c r="J12" s="188"/>
    </row>
    <row r="13" spans="1:10">
      <c r="A13" s="95">
        <v>1</v>
      </c>
      <c r="B13" s="95">
        <v>3</v>
      </c>
      <c r="C13" s="95">
        <v>3</v>
      </c>
      <c r="D13" s="95">
        <v>4</v>
      </c>
      <c r="E13" s="95"/>
      <c r="F13" s="95">
        <f>D13+1</f>
        <v>5</v>
      </c>
      <c r="G13" s="95"/>
      <c r="H13" s="95">
        <f>F13+1</f>
        <v>6</v>
      </c>
      <c r="I13" s="95"/>
      <c r="J13" s="95">
        <f>H13+1</f>
        <v>7</v>
      </c>
    </row>
    <row r="14" spans="1:10" ht="30">
      <c r="A14" s="99" t="s">
        <v>2</v>
      </c>
      <c r="B14" s="109">
        <f>B19</f>
        <v>13764.5</v>
      </c>
      <c r="C14" s="109">
        <f t="shared" ref="C14:D14" si="0">C19</f>
        <v>21780</v>
      </c>
      <c r="D14" s="109">
        <f t="shared" si="0"/>
        <v>19746.03</v>
      </c>
      <c r="E14" s="109">
        <f>E19</f>
        <v>14908.529999999999</v>
      </c>
      <c r="F14" s="109">
        <f t="shared" ref="F14:H14" si="1">F19</f>
        <v>18874</v>
      </c>
      <c r="G14" s="109">
        <f t="shared" si="1"/>
        <v>14466</v>
      </c>
      <c r="H14" s="109">
        <f t="shared" si="1"/>
        <v>18314</v>
      </c>
      <c r="I14" s="109">
        <f>G14</f>
        <v>14466</v>
      </c>
      <c r="J14" s="124" t="s">
        <v>72</v>
      </c>
    </row>
    <row r="15" spans="1:10">
      <c r="A15" s="125" t="s">
        <v>11</v>
      </c>
      <c r="B15" s="109"/>
      <c r="C15" s="109"/>
      <c r="D15" s="109"/>
      <c r="E15" s="109"/>
      <c r="F15" s="126">
        <f t="shared" ref="F15:I30" si="2">D15</f>
        <v>0</v>
      </c>
      <c r="G15" s="126">
        <f t="shared" si="2"/>
        <v>0</v>
      </c>
      <c r="H15" s="126">
        <f t="shared" si="2"/>
        <v>0</v>
      </c>
      <c r="I15" s="109">
        <f t="shared" si="2"/>
        <v>0</v>
      </c>
      <c r="J15" s="124"/>
    </row>
    <row r="16" spans="1:10">
      <c r="A16" s="125" t="s">
        <v>3</v>
      </c>
      <c r="B16" s="109">
        <f t="shared" ref="B16:C16" si="3">B14</f>
        <v>13764.5</v>
      </c>
      <c r="C16" s="109">
        <f t="shared" si="3"/>
        <v>21780</v>
      </c>
      <c r="D16" s="109">
        <f>D14</f>
        <v>19746.03</v>
      </c>
      <c r="E16" s="109">
        <f>E14</f>
        <v>14908.529999999999</v>
      </c>
      <c r="F16" s="109">
        <f t="shared" ref="F16:H16" si="4">F14</f>
        <v>18874</v>
      </c>
      <c r="G16" s="109">
        <f t="shared" si="4"/>
        <v>14466</v>
      </c>
      <c r="H16" s="109">
        <f t="shared" si="4"/>
        <v>18314</v>
      </c>
      <c r="I16" s="109">
        <f t="shared" si="2"/>
        <v>14466</v>
      </c>
      <c r="J16" s="124"/>
    </row>
    <row r="17" spans="1:10">
      <c r="A17" s="125" t="s">
        <v>13</v>
      </c>
      <c r="B17" s="109"/>
      <c r="C17" s="109"/>
      <c r="D17" s="109"/>
      <c r="E17" s="109"/>
      <c r="F17" s="126">
        <f t="shared" si="2"/>
        <v>0</v>
      </c>
      <c r="G17" s="126">
        <f t="shared" si="2"/>
        <v>0</v>
      </c>
      <c r="H17" s="126">
        <f t="shared" si="2"/>
        <v>0</v>
      </c>
      <c r="I17" s="109">
        <f t="shared" si="2"/>
        <v>0</v>
      </c>
      <c r="J17" s="124"/>
    </row>
    <row r="18" spans="1:10" ht="180" customHeight="1">
      <c r="A18" s="127" t="s">
        <v>105</v>
      </c>
      <c r="B18" s="109"/>
      <c r="C18" s="109"/>
      <c r="D18" s="109"/>
      <c r="E18" s="109"/>
      <c r="F18" s="126">
        <f>D18</f>
        <v>0</v>
      </c>
      <c r="G18" s="126">
        <f>E18</f>
        <v>0</v>
      </c>
      <c r="H18" s="126">
        <f t="shared" si="2"/>
        <v>0</v>
      </c>
      <c r="I18" s="109">
        <f>G18</f>
        <v>0</v>
      </c>
      <c r="J18" s="124" t="s">
        <v>72</v>
      </c>
    </row>
    <row r="19" spans="1:10">
      <c r="A19" s="125" t="s">
        <v>4</v>
      </c>
      <c r="B19" s="109">
        <f t="shared" ref="B19:D19" si="5">B21</f>
        <v>13764.5</v>
      </c>
      <c r="C19" s="109">
        <f t="shared" si="5"/>
        <v>21780</v>
      </c>
      <c r="D19" s="109">
        <f t="shared" si="5"/>
        <v>19746.03</v>
      </c>
      <c r="E19" s="109">
        <f>E21</f>
        <v>14908.529999999999</v>
      </c>
      <c r="F19" s="109">
        <f t="shared" ref="F19:H19" si="6">F21</f>
        <v>18874</v>
      </c>
      <c r="G19" s="109">
        <f t="shared" si="6"/>
        <v>14466</v>
      </c>
      <c r="H19" s="109">
        <f t="shared" si="6"/>
        <v>18314</v>
      </c>
      <c r="I19" s="109">
        <f t="shared" si="2"/>
        <v>14466</v>
      </c>
      <c r="J19" s="124"/>
    </row>
    <row r="20" spans="1:10">
      <c r="A20" s="125" t="s">
        <v>10</v>
      </c>
      <c r="B20" s="109"/>
      <c r="C20" s="109"/>
      <c r="D20" s="109"/>
      <c r="E20" s="109"/>
      <c r="F20" s="126">
        <f t="shared" si="2"/>
        <v>0</v>
      </c>
      <c r="G20" s="126">
        <f t="shared" si="2"/>
        <v>0</v>
      </c>
      <c r="H20" s="126">
        <f t="shared" si="2"/>
        <v>0</v>
      </c>
      <c r="I20" s="109">
        <f t="shared" si="2"/>
        <v>0</v>
      </c>
      <c r="J20" s="124"/>
    </row>
    <row r="21" spans="1:10">
      <c r="A21" s="125" t="s">
        <v>5</v>
      </c>
      <c r="B21" s="109">
        <f t="shared" ref="B21:D21" si="7">B23+B25</f>
        <v>13764.5</v>
      </c>
      <c r="C21" s="109">
        <f t="shared" si="7"/>
        <v>21780</v>
      </c>
      <c r="D21" s="109">
        <f t="shared" si="7"/>
        <v>19746.03</v>
      </c>
      <c r="E21" s="109">
        <f>E23+E25</f>
        <v>14908.529999999999</v>
      </c>
      <c r="F21" s="109">
        <f t="shared" ref="F21:H21" si="8">F23+F25</f>
        <v>18874</v>
      </c>
      <c r="G21" s="109">
        <f t="shared" si="8"/>
        <v>14466</v>
      </c>
      <c r="H21" s="109">
        <f t="shared" si="8"/>
        <v>18314</v>
      </c>
      <c r="I21" s="109">
        <f t="shared" si="2"/>
        <v>14466</v>
      </c>
      <c r="J21" s="124"/>
    </row>
    <row r="22" spans="1:10">
      <c r="A22" s="128" t="s">
        <v>7</v>
      </c>
      <c r="B22" s="126"/>
      <c r="C22" s="126"/>
      <c r="D22" s="126"/>
      <c r="E22" s="126"/>
      <c r="F22" s="126">
        <f t="shared" si="2"/>
        <v>0</v>
      </c>
      <c r="G22" s="126">
        <f t="shared" si="2"/>
        <v>0</v>
      </c>
      <c r="H22" s="126">
        <f t="shared" si="2"/>
        <v>0</v>
      </c>
      <c r="I22" s="109">
        <f t="shared" si="2"/>
        <v>0</v>
      </c>
      <c r="J22" s="124"/>
    </row>
    <row r="23" spans="1:10" ht="81.75" customHeight="1">
      <c r="A23" s="129" t="s">
        <v>107</v>
      </c>
      <c r="B23" s="130">
        <f>SUM(B24:B24)</f>
        <v>220</v>
      </c>
      <c r="C23" s="130">
        <f>SUM(C24:C24)</f>
        <v>400</v>
      </c>
      <c r="D23" s="130">
        <f t="shared" ref="D23:I23" si="9">SUM(D24:D24)</f>
        <v>200</v>
      </c>
      <c r="E23" s="130">
        <f t="shared" si="9"/>
        <v>0</v>
      </c>
      <c r="F23" s="130">
        <f t="shared" si="9"/>
        <v>200</v>
      </c>
      <c r="G23" s="130">
        <f t="shared" si="9"/>
        <v>0</v>
      </c>
      <c r="H23" s="130">
        <f t="shared" si="9"/>
        <v>200</v>
      </c>
      <c r="I23" s="130">
        <f t="shared" si="9"/>
        <v>0</v>
      </c>
      <c r="J23" s="124" t="s">
        <v>72</v>
      </c>
    </row>
    <row r="24" spans="1:10" ht="31.5" customHeight="1">
      <c r="A24" s="131" t="s">
        <v>108</v>
      </c>
      <c r="B24" s="132">
        <v>220</v>
      </c>
      <c r="C24" s="132">
        <v>400</v>
      </c>
      <c r="D24" s="132">
        <v>200</v>
      </c>
      <c r="E24" s="132"/>
      <c r="F24" s="126">
        <v>200</v>
      </c>
      <c r="G24" s="126"/>
      <c r="H24" s="126">
        <v>200</v>
      </c>
      <c r="I24" s="109">
        <f t="shared" si="2"/>
        <v>0</v>
      </c>
      <c r="J24" s="124" t="s">
        <v>72</v>
      </c>
    </row>
    <row r="25" spans="1:10" ht="64.5" customHeight="1">
      <c r="A25" s="129" t="s">
        <v>119</v>
      </c>
      <c r="B25" s="133">
        <f>B27+B34+B35+B39+B47+B58+B66+B72</f>
        <v>13544.5</v>
      </c>
      <c r="C25" s="133">
        <f>C27+C34+C35+C39+C47+C58+C66+C72</f>
        <v>21380</v>
      </c>
      <c r="D25" s="133">
        <f t="shared" ref="D25:I25" si="10">D27+D34+D35+D39+D47+D58+D66+D72</f>
        <v>19546.03</v>
      </c>
      <c r="E25" s="133">
        <f t="shared" si="10"/>
        <v>14908.529999999999</v>
      </c>
      <c r="F25" s="133">
        <f t="shared" si="10"/>
        <v>18674</v>
      </c>
      <c r="G25" s="133">
        <f t="shared" si="10"/>
        <v>14466</v>
      </c>
      <c r="H25" s="133">
        <f t="shared" si="10"/>
        <v>18114</v>
      </c>
      <c r="I25" s="133">
        <f t="shared" si="10"/>
        <v>14466</v>
      </c>
      <c r="J25" s="124" t="s">
        <v>72</v>
      </c>
    </row>
    <row r="26" spans="1:10" ht="64.5" customHeight="1">
      <c r="A26" s="129" t="s">
        <v>163</v>
      </c>
      <c r="B26" s="133"/>
      <c r="C26" s="133"/>
      <c r="D26" s="133"/>
      <c r="E26" s="133"/>
      <c r="F26" s="126">
        <f t="shared" si="2"/>
        <v>0</v>
      </c>
      <c r="G26" s="126">
        <f t="shared" si="2"/>
        <v>0</v>
      </c>
      <c r="H26" s="126">
        <f t="shared" si="2"/>
        <v>0</v>
      </c>
      <c r="I26" s="109">
        <f t="shared" si="2"/>
        <v>0</v>
      </c>
      <c r="J26" s="124"/>
    </row>
    <row r="27" spans="1:10" ht="30">
      <c r="A27" s="131" t="s">
        <v>164</v>
      </c>
      <c r="B27" s="133">
        <f>SUM(B28:B31)</f>
        <v>4705</v>
      </c>
      <c r="C27" s="133">
        <f>SUM(C28:C32)</f>
        <v>7845</v>
      </c>
      <c r="D27" s="133">
        <f>SUM(D28:D33)</f>
        <v>5895</v>
      </c>
      <c r="E27" s="133">
        <f>SUM(E28:E33)</f>
        <v>5665</v>
      </c>
      <c r="F27" s="133">
        <f t="shared" ref="F27:H27" si="11">SUM(F28:F32)</f>
        <v>5600</v>
      </c>
      <c r="G27" s="133">
        <f t="shared" si="11"/>
        <v>5370</v>
      </c>
      <c r="H27" s="133">
        <f t="shared" si="11"/>
        <v>5600</v>
      </c>
      <c r="I27" s="109">
        <f t="shared" si="2"/>
        <v>5370</v>
      </c>
      <c r="J27" s="124" t="s">
        <v>72</v>
      </c>
    </row>
    <row r="28" spans="1:10" ht="30">
      <c r="A28" s="97" t="s">
        <v>110</v>
      </c>
      <c r="B28" s="126">
        <v>3774</v>
      </c>
      <c r="C28" s="126">
        <v>4150</v>
      </c>
      <c r="D28" s="126">
        <v>4500</v>
      </c>
      <c r="E28" s="126">
        <v>4500</v>
      </c>
      <c r="F28" s="126">
        <f>D28</f>
        <v>4500</v>
      </c>
      <c r="G28" s="126">
        <f>E28</f>
        <v>4500</v>
      </c>
      <c r="H28" s="126">
        <f t="shared" si="2"/>
        <v>4500</v>
      </c>
      <c r="I28" s="126">
        <f t="shared" si="2"/>
        <v>4500</v>
      </c>
      <c r="J28" s="124" t="s">
        <v>72</v>
      </c>
    </row>
    <row r="29" spans="1:10" ht="60">
      <c r="A29" s="134" t="s">
        <v>111</v>
      </c>
      <c r="B29" s="126">
        <v>816</v>
      </c>
      <c r="C29" s="126">
        <v>1080</v>
      </c>
      <c r="D29" s="126">
        <v>700</v>
      </c>
      <c r="E29" s="126">
        <v>570</v>
      </c>
      <c r="F29" s="126">
        <f t="shared" ref="F29:H92" si="12">D29</f>
        <v>700</v>
      </c>
      <c r="G29" s="126">
        <f t="shared" si="12"/>
        <v>570</v>
      </c>
      <c r="H29" s="126">
        <f t="shared" si="2"/>
        <v>700</v>
      </c>
      <c r="I29" s="126">
        <f t="shared" si="2"/>
        <v>570</v>
      </c>
      <c r="J29" s="124" t="s">
        <v>137</v>
      </c>
    </row>
    <row r="30" spans="1:10" ht="30">
      <c r="A30" s="97" t="s">
        <v>224</v>
      </c>
      <c r="B30" s="126">
        <v>15</v>
      </c>
      <c r="C30" s="126"/>
      <c r="D30" s="126">
        <v>400</v>
      </c>
      <c r="E30" s="126">
        <v>300</v>
      </c>
      <c r="F30" s="126">
        <f t="shared" si="12"/>
        <v>400</v>
      </c>
      <c r="G30" s="126">
        <f t="shared" si="12"/>
        <v>300</v>
      </c>
      <c r="H30" s="126">
        <f t="shared" si="2"/>
        <v>400</v>
      </c>
      <c r="I30" s="126">
        <f t="shared" si="2"/>
        <v>300</v>
      </c>
      <c r="J30" s="124" t="s">
        <v>72</v>
      </c>
    </row>
    <row r="31" spans="1:10" ht="45">
      <c r="A31" s="71" t="s">
        <v>228</v>
      </c>
      <c r="B31" s="126">
        <v>100</v>
      </c>
      <c r="C31" s="126">
        <v>1300</v>
      </c>
      <c r="D31" s="126"/>
      <c r="E31" s="126"/>
      <c r="F31" s="126">
        <f t="shared" si="12"/>
        <v>0</v>
      </c>
      <c r="G31" s="126">
        <f t="shared" si="12"/>
        <v>0</v>
      </c>
      <c r="H31" s="126"/>
      <c r="I31" s="109">
        <f t="shared" ref="I31:I95" si="13">G31</f>
        <v>0</v>
      </c>
      <c r="J31" s="124" t="s">
        <v>72</v>
      </c>
    </row>
    <row r="32" spans="1:10" ht="30">
      <c r="A32" s="135" t="s">
        <v>229</v>
      </c>
      <c r="B32" s="136">
        <v>100</v>
      </c>
      <c r="C32" s="136">
        <v>1315</v>
      </c>
      <c r="D32" s="136"/>
      <c r="E32" s="136"/>
      <c r="F32" s="126">
        <f t="shared" si="12"/>
        <v>0</v>
      </c>
      <c r="G32" s="126">
        <f t="shared" si="12"/>
        <v>0</v>
      </c>
      <c r="H32" s="126"/>
      <c r="I32" s="109">
        <f t="shared" si="13"/>
        <v>0</v>
      </c>
      <c r="J32" s="124" t="s">
        <v>72</v>
      </c>
    </row>
    <row r="33" spans="1:11" ht="30.75">
      <c r="A33" s="135" t="s">
        <v>230</v>
      </c>
      <c r="B33" s="136"/>
      <c r="C33" s="136"/>
      <c r="D33" s="136">
        <v>295</v>
      </c>
      <c r="E33" s="136">
        <v>295</v>
      </c>
      <c r="F33" s="126"/>
      <c r="G33" s="126"/>
      <c r="H33" s="126"/>
      <c r="I33" s="109"/>
      <c r="J33" s="124"/>
    </row>
    <row r="34" spans="1:11" s="100" customFormat="1" ht="45">
      <c r="A34" s="137" t="s">
        <v>112</v>
      </c>
      <c r="B34" s="138"/>
      <c r="C34" s="139">
        <v>20</v>
      </c>
      <c r="D34" s="139">
        <v>20</v>
      </c>
      <c r="E34" s="139">
        <v>20</v>
      </c>
      <c r="F34" s="109">
        <f t="shared" si="12"/>
        <v>20</v>
      </c>
      <c r="G34" s="109">
        <f t="shared" si="12"/>
        <v>20</v>
      </c>
      <c r="H34" s="109">
        <f t="shared" si="12"/>
        <v>20</v>
      </c>
      <c r="I34" s="109">
        <f t="shared" si="13"/>
        <v>20</v>
      </c>
      <c r="J34" s="124" t="s">
        <v>72</v>
      </c>
    </row>
    <row r="35" spans="1:11" s="100" customFormat="1" ht="45">
      <c r="A35" s="140" t="s">
        <v>113</v>
      </c>
      <c r="B35" s="141">
        <f>B36+B37+B38</f>
        <v>696</v>
      </c>
      <c r="C35" s="141">
        <f t="shared" ref="C35:I35" si="14">C36+C37+C38</f>
        <v>1600</v>
      </c>
      <c r="D35" s="141">
        <f t="shared" si="14"/>
        <v>1000</v>
      </c>
      <c r="E35" s="141">
        <f t="shared" si="14"/>
        <v>0</v>
      </c>
      <c r="F35" s="141">
        <f t="shared" si="14"/>
        <v>1000</v>
      </c>
      <c r="G35" s="141">
        <f t="shared" si="14"/>
        <v>0</v>
      </c>
      <c r="H35" s="141">
        <f t="shared" si="14"/>
        <v>1000</v>
      </c>
      <c r="I35" s="141">
        <f t="shared" si="14"/>
        <v>0</v>
      </c>
      <c r="J35" s="124" t="s">
        <v>72</v>
      </c>
    </row>
    <row r="36" spans="1:11" s="100" customFormat="1">
      <c r="A36" s="134" t="s">
        <v>165</v>
      </c>
      <c r="B36" s="110">
        <v>650</v>
      </c>
      <c r="C36" s="142">
        <v>500</v>
      </c>
      <c r="D36" s="142"/>
      <c r="E36" s="142">
        <v>0</v>
      </c>
      <c r="F36" s="126">
        <f t="shared" si="12"/>
        <v>0</v>
      </c>
      <c r="G36" s="126">
        <f t="shared" si="12"/>
        <v>0</v>
      </c>
      <c r="H36" s="126">
        <f t="shared" si="12"/>
        <v>0</v>
      </c>
      <c r="I36" s="109">
        <f t="shared" si="13"/>
        <v>0</v>
      </c>
      <c r="J36" s="124"/>
      <c r="K36" s="106"/>
    </row>
    <row r="37" spans="1:11" s="100" customFormat="1">
      <c r="A37" s="134" t="s">
        <v>151</v>
      </c>
      <c r="B37" s="110"/>
      <c r="C37" s="142">
        <v>1000</v>
      </c>
      <c r="D37" s="142">
        <v>1000</v>
      </c>
      <c r="E37" s="142">
        <v>0</v>
      </c>
      <c r="F37" s="126">
        <f t="shared" si="12"/>
        <v>1000</v>
      </c>
      <c r="G37" s="126">
        <f t="shared" si="12"/>
        <v>0</v>
      </c>
      <c r="H37" s="126">
        <f t="shared" si="12"/>
        <v>1000</v>
      </c>
      <c r="I37" s="109">
        <f t="shared" si="13"/>
        <v>0</v>
      </c>
      <c r="J37" s="124"/>
      <c r="K37" s="106"/>
    </row>
    <row r="38" spans="1:11" s="100" customFormat="1" ht="30">
      <c r="A38" s="134" t="s">
        <v>152</v>
      </c>
      <c r="B38" s="110">
        <v>46</v>
      </c>
      <c r="C38" s="142">
        <v>100</v>
      </c>
      <c r="D38" s="142"/>
      <c r="E38" s="142">
        <v>0</v>
      </c>
      <c r="F38" s="126">
        <f t="shared" si="12"/>
        <v>0</v>
      </c>
      <c r="G38" s="126">
        <f t="shared" si="12"/>
        <v>0</v>
      </c>
      <c r="H38" s="126">
        <f t="shared" si="12"/>
        <v>0</v>
      </c>
      <c r="I38" s="109">
        <f t="shared" si="13"/>
        <v>0</v>
      </c>
      <c r="J38" s="124"/>
      <c r="K38" s="106"/>
    </row>
    <row r="39" spans="1:11" s="101" customFormat="1" ht="30">
      <c r="A39" s="131" t="s">
        <v>114</v>
      </c>
      <c r="B39" s="109">
        <f t="shared" ref="B39" si="15">SUM(B40:B43)</f>
        <v>525</v>
      </c>
      <c r="C39" s="109">
        <f>SUM(C40:C46)</f>
        <v>803</v>
      </c>
      <c r="D39" s="109">
        <f t="shared" ref="D39:I39" si="16">SUM(D40:D46)</f>
        <v>600</v>
      </c>
      <c r="E39" s="109">
        <f t="shared" si="16"/>
        <v>300</v>
      </c>
      <c r="F39" s="109">
        <f t="shared" si="16"/>
        <v>600</v>
      </c>
      <c r="G39" s="109">
        <f t="shared" si="16"/>
        <v>300</v>
      </c>
      <c r="H39" s="109">
        <f t="shared" si="16"/>
        <v>600</v>
      </c>
      <c r="I39" s="109">
        <f t="shared" si="16"/>
        <v>300</v>
      </c>
      <c r="J39" s="124" t="s">
        <v>72</v>
      </c>
    </row>
    <row r="40" spans="1:11" s="100" customFormat="1" ht="30">
      <c r="A40" s="143" t="s">
        <v>142</v>
      </c>
      <c r="B40" s="126">
        <v>300</v>
      </c>
      <c r="C40" s="126">
        <v>248</v>
      </c>
      <c r="D40" s="126"/>
      <c r="E40" s="126"/>
      <c r="F40" s="126">
        <f t="shared" si="12"/>
        <v>0</v>
      </c>
      <c r="G40" s="126">
        <f t="shared" si="12"/>
        <v>0</v>
      </c>
      <c r="H40" s="126">
        <f t="shared" si="12"/>
        <v>0</v>
      </c>
      <c r="I40" s="109">
        <f t="shared" si="13"/>
        <v>0</v>
      </c>
      <c r="J40" s="124" t="s">
        <v>72</v>
      </c>
      <c r="K40" s="106"/>
    </row>
    <row r="41" spans="1:11" s="100" customFormat="1" ht="30">
      <c r="A41" s="143" t="s">
        <v>134</v>
      </c>
      <c r="B41" s="126">
        <v>127</v>
      </c>
      <c r="C41" s="126">
        <v>177</v>
      </c>
      <c r="D41" s="126">
        <v>300</v>
      </c>
      <c r="E41" s="126">
        <v>300</v>
      </c>
      <c r="F41" s="126">
        <f t="shared" si="12"/>
        <v>300</v>
      </c>
      <c r="G41" s="126">
        <f t="shared" si="12"/>
        <v>300</v>
      </c>
      <c r="H41" s="126">
        <v>300</v>
      </c>
      <c r="I41" s="109">
        <f t="shared" si="13"/>
        <v>300</v>
      </c>
      <c r="J41" s="124" t="s">
        <v>72</v>
      </c>
    </row>
    <row r="42" spans="1:11" s="100" customFormat="1" ht="30">
      <c r="A42" s="143" t="s">
        <v>135</v>
      </c>
      <c r="B42" s="126">
        <v>32</v>
      </c>
      <c r="C42" s="126">
        <v>50</v>
      </c>
      <c r="D42" s="126"/>
      <c r="E42" s="126"/>
      <c r="F42" s="126">
        <f t="shared" si="12"/>
        <v>0</v>
      </c>
      <c r="G42" s="126">
        <f t="shared" si="12"/>
        <v>0</v>
      </c>
      <c r="H42" s="126">
        <f t="shared" si="12"/>
        <v>0</v>
      </c>
      <c r="I42" s="109">
        <f t="shared" si="13"/>
        <v>0</v>
      </c>
      <c r="J42" s="124" t="s">
        <v>72</v>
      </c>
    </row>
    <row r="43" spans="1:11" ht="30">
      <c r="A43" s="143" t="s">
        <v>136</v>
      </c>
      <c r="B43" s="126">
        <v>66</v>
      </c>
      <c r="C43" s="126">
        <v>20</v>
      </c>
      <c r="D43" s="126"/>
      <c r="E43" s="126"/>
      <c r="F43" s="126">
        <f t="shared" si="12"/>
        <v>0</v>
      </c>
      <c r="G43" s="126">
        <f t="shared" si="12"/>
        <v>0</v>
      </c>
      <c r="H43" s="126">
        <f t="shared" si="12"/>
        <v>0</v>
      </c>
      <c r="I43" s="109">
        <f t="shared" si="13"/>
        <v>0</v>
      </c>
      <c r="J43" s="124" t="s">
        <v>72</v>
      </c>
    </row>
    <row r="44" spans="1:11">
      <c r="A44" s="143" t="s">
        <v>147</v>
      </c>
      <c r="B44" s="126">
        <v>200</v>
      </c>
      <c r="C44" s="126">
        <v>300</v>
      </c>
      <c r="D44" s="126">
        <v>300</v>
      </c>
      <c r="E44" s="126"/>
      <c r="F44" s="126">
        <f t="shared" si="12"/>
        <v>300</v>
      </c>
      <c r="G44" s="126">
        <f t="shared" si="12"/>
        <v>0</v>
      </c>
      <c r="H44" s="126">
        <f t="shared" si="12"/>
        <v>300</v>
      </c>
      <c r="I44" s="109">
        <f t="shared" si="13"/>
        <v>0</v>
      </c>
      <c r="J44" s="124"/>
    </row>
    <row r="45" spans="1:11">
      <c r="A45" s="143" t="s">
        <v>166</v>
      </c>
      <c r="B45" s="126"/>
      <c r="C45" s="126">
        <v>8</v>
      </c>
      <c r="D45" s="126"/>
      <c r="E45" s="126"/>
      <c r="F45" s="126">
        <f t="shared" si="12"/>
        <v>0</v>
      </c>
      <c r="G45" s="126">
        <f t="shared" si="12"/>
        <v>0</v>
      </c>
      <c r="H45" s="126">
        <f t="shared" si="12"/>
        <v>0</v>
      </c>
      <c r="I45" s="109">
        <f t="shared" si="13"/>
        <v>0</v>
      </c>
      <c r="J45" s="124"/>
    </row>
    <row r="46" spans="1:11">
      <c r="A46" s="143" t="s">
        <v>167</v>
      </c>
      <c r="B46" s="126"/>
      <c r="C46" s="126"/>
      <c r="D46" s="126"/>
      <c r="E46" s="126"/>
      <c r="F46" s="126">
        <f t="shared" si="12"/>
        <v>0</v>
      </c>
      <c r="G46" s="126">
        <f t="shared" si="12"/>
        <v>0</v>
      </c>
      <c r="H46" s="126">
        <f t="shared" si="12"/>
        <v>0</v>
      </c>
      <c r="I46" s="109">
        <f t="shared" si="13"/>
        <v>0</v>
      </c>
      <c r="J46" s="124"/>
    </row>
    <row r="47" spans="1:11" s="101" customFormat="1" ht="45">
      <c r="A47" s="123" t="s">
        <v>115</v>
      </c>
      <c r="B47" s="109">
        <f t="shared" ref="B47" si="17">SUM(B48:B56)</f>
        <v>2846</v>
      </c>
      <c r="C47" s="109">
        <f>SUM(C48:C57)</f>
        <v>2663.1000000000004</v>
      </c>
      <c r="D47" s="109">
        <f t="shared" ref="D47:I47" si="18">SUM(D48:D57)</f>
        <v>2041</v>
      </c>
      <c r="E47" s="109">
        <f t="shared" si="18"/>
        <v>1798.5</v>
      </c>
      <c r="F47" s="109">
        <f t="shared" si="18"/>
        <v>2041</v>
      </c>
      <c r="G47" s="109">
        <f t="shared" si="18"/>
        <v>1798.5</v>
      </c>
      <c r="H47" s="109">
        <f t="shared" si="18"/>
        <v>2041</v>
      </c>
      <c r="I47" s="109">
        <f t="shared" si="18"/>
        <v>1798.5</v>
      </c>
      <c r="J47" s="124" t="s">
        <v>72</v>
      </c>
    </row>
    <row r="48" spans="1:11" s="102" customFormat="1" ht="30">
      <c r="A48" s="71" t="s">
        <v>116</v>
      </c>
      <c r="B48" s="144">
        <v>560</v>
      </c>
      <c r="C48" s="126">
        <f>SUM(C49:C58)</f>
        <v>2094.8000000000002</v>
      </c>
      <c r="D48" s="126">
        <v>2021</v>
      </c>
      <c r="E48" s="126">
        <v>1778.5</v>
      </c>
      <c r="F48" s="126">
        <f t="shared" si="12"/>
        <v>2021</v>
      </c>
      <c r="G48" s="126">
        <f t="shared" si="12"/>
        <v>1778.5</v>
      </c>
      <c r="H48" s="126">
        <f t="shared" si="12"/>
        <v>2021</v>
      </c>
      <c r="I48" s="109">
        <f t="shared" si="13"/>
        <v>1778.5</v>
      </c>
      <c r="J48" s="124" t="s">
        <v>72</v>
      </c>
    </row>
    <row r="49" spans="1:11" s="102" customFormat="1" ht="30">
      <c r="A49" s="71" t="s">
        <v>148</v>
      </c>
      <c r="B49" s="144">
        <v>309</v>
      </c>
      <c r="C49" s="142"/>
      <c r="D49" s="142"/>
      <c r="E49" s="142"/>
      <c r="F49" s="126">
        <f t="shared" si="12"/>
        <v>0</v>
      </c>
      <c r="G49" s="126">
        <f t="shared" si="12"/>
        <v>0</v>
      </c>
      <c r="H49" s="126"/>
      <c r="I49" s="109">
        <f t="shared" si="13"/>
        <v>0</v>
      </c>
      <c r="J49" s="124"/>
      <c r="K49" s="107"/>
    </row>
    <row r="50" spans="1:11" s="102" customFormat="1" ht="45.75" customHeight="1">
      <c r="A50" s="134" t="s">
        <v>149</v>
      </c>
      <c r="B50" s="144">
        <v>1833</v>
      </c>
      <c r="C50" s="142"/>
      <c r="D50" s="142"/>
      <c r="E50" s="142"/>
      <c r="F50" s="126">
        <f t="shared" si="12"/>
        <v>0</v>
      </c>
      <c r="G50" s="126">
        <f t="shared" si="12"/>
        <v>0</v>
      </c>
      <c r="H50" s="126">
        <f t="shared" si="12"/>
        <v>0</v>
      </c>
      <c r="I50" s="109">
        <f t="shared" si="13"/>
        <v>0</v>
      </c>
      <c r="J50" s="124" t="s">
        <v>72</v>
      </c>
      <c r="K50" s="107"/>
    </row>
    <row r="51" spans="1:11" ht="45">
      <c r="A51" s="145" t="s">
        <v>212</v>
      </c>
      <c r="B51" s="146">
        <v>100</v>
      </c>
      <c r="C51" s="147">
        <v>81.8</v>
      </c>
      <c r="D51" s="147"/>
      <c r="E51" s="147"/>
      <c r="F51" s="126">
        <f t="shared" si="12"/>
        <v>0</v>
      </c>
      <c r="G51" s="126">
        <f t="shared" si="12"/>
        <v>0</v>
      </c>
      <c r="H51" s="126"/>
      <c r="I51" s="109">
        <f t="shared" si="13"/>
        <v>0</v>
      </c>
      <c r="J51" s="148" t="s">
        <v>72</v>
      </c>
      <c r="K51" s="105"/>
    </row>
    <row r="52" spans="1:11" ht="36" customHeight="1">
      <c r="A52" s="145" t="s">
        <v>173</v>
      </c>
      <c r="B52" s="146"/>
      <c r="C52" s="147">
        <v>77.400000000000006</v>
      </c>
      <c r="D52" s="147"/>
      <c r="E52" s="147"/>
      <c r="F52" s="126">
        <f t="shared" si="12"/>
        <v>0</v>
      </c>
      <c r="G52" s="126">
        <f t="shared" si="12"/>
        <v>0</v>
      </c>
      <c r="H52" s="126"/>
      <c r="I52" s="109">
        <f t="shared" si="13"/>
        <v>0</v>
      </c>
      <c r="J52" s="148"/>
      <c r="K52" s="105"/>
    </row>
    <row r="53" spans="1:11" ht="30">
      <c r="A53" s="71" t="s">
        <v>141</v>
      </c>
      <c r="B53" s="144">
        <v>5</v>
      </c>
      <c r="C53" s="142">
        <v>9</v>
      </c>
      <c r="D53" s="142">
        <v>20</v>
      </c>
      <c r="E53" s="142">
        <v>20</v>
      </c>
      <c r="F53" s="126">
        <f t="shared" si="12"/>
        <v>20</v>
      </c>
      <c r="G53" s="126">
        <f t="shared" si="12"/>
        <v>20</v>
      </c>
      <c r="H53" s="126">
        <f t="shared" si="12"/>
        <v>20</v>
      </c>
      <c r="I53" s="109">
        <f t="shared" si="13"/>
        <v>20</v>
      </c>
      <c r="J53" s="124" t="s">
        <v>72</v>
      </c>
    </row>
    <row r="54" spans="1:11" ht="45">
      <c r="A54" s="71" t="s">
        <v>174</v>
      </c>
      <c r="B54" s="144"/>
      <c r="C54" s="142">
        <v>338</v>
      </c>
      <c r="D54" s="142"/>
      <c r="E54" s="142"/>
      <c r="F54" s="126">
        <f t="shared" si="12"/>
        <v>0</v>
      </c>
      <c r="G54" s="126">
        <f t="shared" si="12"/>
        <v>0</v>
      </c>
      <c r="H54" s="126"/>
      <c r="I54" s="109">
        <f t="shared" si="13"/>
        <v>0</v>
      </c>
      <c r="J54" s="124"/>
    </row>
    <row r="55" spans="1:11" ht="30">
      <c r="A55" s="71" t="s">
        <v>153</v>
      </c>
      <c r="B55" s="144">
        <v>5</v>
      </c>
      <c r="C55" s="142">
        <v>9.1</v>
      </c>
      <c r="D55" s="142"/>
      <c r="E55" s="142"/>
      <c r="F55" s="126">
        <f t="shared" si="12"/>
        <v>0</v>
      </c>
      <c r="G55" s="126">
        <f t="shared" si="12"/>
        <v>0</v>
      </c>
      <c r="H55" s="126">
        <f t="shared" si="12"/>
        <v>0</v>
      </c>
      <c r="I55" s="109">
        <f t="shared" si="13"/>
        <v>0</v>
      </c>
      <c r="J55" s="124" t="s">
        <v>72</v>
      </c>
    </row>
    <row r="56" spans="1:11" ht="30">
      <c r="A56" s="71" t="s">
        <v>154</v>
      </c>
      <c r="B56" s="173">
        <v>34</v>
      </c>
      <c r="C56" s="173">
        <v>45</v>
      </c>
      <c r="D56" s="173"/>
      <c r="E56" s="173"/>
      <c r="F56" s="126">
        <f t="shared" si="12"/>
        <v>0</v>
      </c>
      <c r="G56" s="126">
        <f t="shared" si="12"/>
        <v>0</v>
      </c>
      <c r="H56" s="126">
        <f t="shared" si="12"/>
        <v>0</v>
      </c>
      <c r="I56" s="109">
        <f t="shared" si="13"/>
        <v>0</v>
      </c>
      <c r="J56" s="71" t="s">
        <v>72</v>
      </c>
    </row>
    <row r="57" spans="1:11" ht="30">
      <c r="A57" s="71" t="s">
        <v>179</v>
      </c>
      <c r="B57" s="173"/>
      <c r="C57" s="173">
        <v>8</v>
      </c>
      <c r="D57" s="173"/>
      <c r="E57" s="173"/>
      <c r="F57" s="126">
        <f t="shared" si="12"/>
        <v>0</v>
      </c>
      <c r="G57" s="126">
        <f t="shared" si="12"/>
        <v>0</v>
      </c>
      <c r="H57" s="126"/>
      <c r="I57" s="109">
        <f t="shared" si="13"/>
        <v>0</v>
      </c>
      <c r="J57" s="71"/>
    </row>
    <row r="58" spans="1:11" s="101" customFormat="1" ht="50.25" customHeight="1">
      <c r="A58" s="103" t="s">
        <v>117</v>
      </c>
      <c r="B58" s="110">
        <f>SUM(B59:B65)</f>
        <v>700</v>
      </c>
      <c r="C58" s="110">
        <f>SUM(C59:C65)</f>
        <v>1526.5</v>
      </c>
      <c r="D58" s="110">
        <f t="shared" ref="D58:I58" si="19">SUM(D59:D65)</f>
        <v>1330</v>
      </c>
      <c r="E58" s="110">
        <f t="shared" si="19"/>
        <v>1069</v>
      </c>
      <c r="F58" s="110">
        <f t="shared" si="19"/>
        <v>1330</v>
      </c>
      <c r="G58" s="110">
        <f t="shared" si="19"/>
        <v>1069</v>
      </c>
      <c r="H58" s="110">
        <f t="shared" si="19"/>
        <v>1030</v>
      </c>
      <c r="I58" s="110">
        <f t="shared" si="19"/>
        <v>1069</v>
      </c>
      <c r="J58" s="124" t="s">
        <v>72</v>
      </c>
    </row>
    <row r="59" spans="1:11" ht="30">
      <c r="A59" s="71" t="s">
        <v>168</v>
      </c>
      <c r="B59" s="144">
        <v>675</v>
      </c>
      <c r="C59" s="142">
        <v>600</v>
      </c>
      <c r="D59" s="142">
        <v>300</v>
      </c>
      <c r="E59" s="142">
        <v>300</v>
      </c>
      <c r="F59" s="126">
        <f t="shared" si="12"/>
        <v>300</v>
      </c>
      <c r="G59" s="126">
        <f t="shared" si="12"/>
        <v>300</v>
      </c>
      <c r="H59" s="126">
        <f t="shared" si="12"/>
        <v>300</v>
      </c>
      <c r="I59" s="109">
        <f t="shared" si="13"/>
        <v>300</v>
      </c>
      <c r="J59" s="124" t="s">
        <v>72</v>
      </c>
    </row>
    <row r="60" spans="1:11" ht="39.75" customHeight="1">
      <c r="A60" s="71" t="s">
        <v>150</v>
      </c>
      <c r="B60" s="144"/>
      <c r="C60" s="142">
        <v>500</v>
      </c>
      <c r="D60" s="142">
        <v>1000</v>
      </c>
      <c r="E60" s="142">
        <v>739</v>
      </c>
      <c r="F60" s="126">
        <f t="shared" si="12"/>
        <v>1000</v>
      </c>
      <c r="G60" s="126">
        <f t="shared" si="12"/>
        <v>739</v>
      </c>
      <c r="H60" s="126">
        <v>700</v>
      </c>
      <c r="I60" s="109">
        <f t="shared" si="13"/>
        <v>739</v>
      </c>
      <c r="J60" s="124" t="s">
        <v>72</v>
      </c>
    </row>
    <row r="61" spans="1:11" ht="30">
      <c r="A61" s="71" t="s">
        <v>118</v>
      </c>
      <c r="B61" s="144"/>
      <c r="C61" s="142"/>
      <c r="D61" s="142"/>
      <c r="E61" s="142"/>
      <c r="F61" s="126">
        <f t="shared" si="12"/>
        <v>0</v>
      </c>
      <c r="G61" s="126">
        <f t="shared" si="12"/>
        <v>0</v>
      </c>
      <c r="H61" s="126">
        <f t="shared" si="12"/>
        <v>0</v>
      </c>
      <c r="I61" s="109">
        <f t="shared" si="13"/>
        <v>0</v>
      </c>
      <c r="J61" s="124" t="s">
        <v>72</v>
      </c>
    </row>
    <row r="62" spans="1:11" ht="30">
      <c r="A62" s="71" t="s">
        <v>169</v>
      </c>
      <c r="B62" s="144"/>
      <c r="C62" s="142">
        <v>28</v>
      </c>
      <c r="D62" s="142"/>
      <c r="E62" s="142"/>
      <c r="F62" s="126">
        <f t="shared" si="12"/>
        <v>0</v>
      </c>
      <c r="G62" s="126">
        <f t="shared" si="12"/>
        <v>0</v>
      </c>
      <c r="H62" s="126"/>
      <c r="I62" s="109">
        <f t="shared" si="13"/>
        <v>0</v>
      </c>
      <c r="J62" s="124"/>
    </row>
    <row r="63" spans="1:11">
      <c r="A63" s="71" t="s">
        <v>170</v>
      </c>
      <c r="B63" s="144"/>
      <c r="C63" s="142">
        <v>348.5</v>
      </c>
      <c r="D63" s="142"/>
      <c r="E63" s="142"/>
      <c r="F63" s="126">
        <f t="shared" si="12"/>
        <v>0</v>
      </c>
      <c r="G63" s="126">
        <f t="shared" si="12"/>
        <v>0</v>
      </c>
      <c r="H63" s="126"/>
      <c r="I63" s="109">
        <f t="shared" si="13"/>
        <v>0</v>
      </c>
      <c r="J63" s="124"/>
    </row>
    <row r="64" spans="1:11">
      <c r="A64" s="71" t="s">
        <v>171</v>
      </c>
      <c r="B64" s="144"/>
      <c r="C64" s="142">
        <v>30</v>
      </c>
      <c r="D64" s="142">
        <v>30</v>
      </c>
      <c r="E64" s="142">
        <v>30</v>
      </c>
      <c r="F64" s="126">
        <f t="shared" si="12"/>
        <v>30</v>
      </c>
      <c r="G64" s="126">
        <f t="shared" si="12"/>
        <v>30</v>
      </c>
      <c r="H64" s="126">
        <f t="shared" si="12"/>
        <v>30</v>
      </c>
      <c r="I64" s="109">
        <f t="shared" si="13"/>
        <v>30</v>
      </c>
      <c r="J64" s="124"/>
    </row>
    <row r="65" spans="1:11" ht="30">
      <c r="A65" s="71" t="s">
        <v>172</v>
      </c>
      <c r="B65" s="144">
        <v>25</v>
      </c>
      <c r="C65" s="142">
        <v>20</v>
      </c>
      <c r="D65" s="142"/>
      <c r="E65" s="142"/>
      <c r="F65" s="126">
        <f t="shared" si="12"/>
        <v>0</v>
      </c>
      <c r="G65" s="126">
        <f t="shared" si="12"/>
        <v>0</v>
      </c>
      <c r="H65" s="126"/>
      <c r="I65" s="109">
        <f t="shared" si="13"/>
        <v>0</v>
      </c>
      <c r="J65" s="124" t="s">
        <v>72</v>
      </c>
    </row>
    <row r="66" spans="1:11" s="104" customFormat="1" ht="51" customHeight="1">
      <c r="A66" s="103" t="s">
        <v>155</v>
      </c>
      <c r="B66" s="110">
        <f>SUM(B67:B69)</f>
        <v>879</v>
      </c>
      <c r="C66" s="110">
        <f>SUM(C67:C71)</f>
        <v>1688</v>
      </c>
      <c r="D66" s="110">
        <f t="shared" ref="D66:I66" si="20">SUM(D67:D71)</f>
        <v>850</v>
      </c>
      <c r="E66" s="110">
        <f t="shared" si="20"/>
        <v>850</v>
      </c>
      <c r="F66" s="110">
        <f t="shared" si="20"/>
        <v>850</v>
      </c>
      <c r="G66" s="110">
        <f t="shared" si="20"/>
        <v>850</v>
      </c>
      <c r="H66" s="110">
        <f t="shared" si="20"/>
        <v>860</v>
      </c>
      <c r="I66" s="110">
        <f t="shared" si="20"/>
        <v>850</v>
      </c>
      <c r="J66" s="124" t="s">
        <v>72</v>
      </c>
    </row>
    <row r="67" spans="1:11" s="49" customFormat="1" ht="26.25" customHeight="1">
      <c r="A67" s="71" t="s">
        <v>175</v>
      </c>
      <c r="B67" s="144">
        <v>550</v>
      </c>
      <c r="C67" s="144">
        <v>566</v>
      </c>
      <c r="D67" s="144">
        <v>200</v>
      </c>
      <c r="E67" s="144">
        <v>200</v>
      </c>
      <c r="F67" s="126">
        <f t="shared" si="12"/>
        <v>200</v>
      </c>
      <c r="G67" s="126">
        <f t="shared" si="12"/>
        <v>200</v>
      </c>
      <c r="H67" s="126">
        <v>200</v>
      </c>
      <c r="I67" s="126">
        <f t="shared" si="13"/>
        <v>200</v>
      </c>
      <c r="J67" s="124"/>
    </row>
    <row r="68" spans="1:11" s="49" customFormat="1" ht="17.25" customHeight="1">
      <c r="A68" s="71" t="s">
        <v>138</v>
      </c>
      <c r="B68" s="144">
        <v>29</v>
      </c>
      <c r="C68" s="144">
        <v>30</v>
      </c>
      <c r="D68" s="144">
        <v>50</v>
      </c>
      <c r="E68" s="144">
        <v>50</v>
      </c>
      <c r="F68" s="126">
        <f t="shared" si="12"/>
        <v>50</v>
      </c>
      <c r="G68" s="126">
        <f t="shared" si="12"/>
        <v>50</v>
      </c>
      <c r="H68" s="126">
        <v>50</v>
      </c>
      <c r="I68" s="126">
        <f t="shared" si="13"/>
        <v>50</v>
      </c>
      <c r="J68" s="124"/>
    </row>
    <row r="69" spans="1:11" s="49" customFormat="1" ht="17.25" customHeight="1">
      <c r="A69" s="71" t="s">
        <v>176</v>
      </c>
      <c r="B69" s="144">
        <v>300</v>
      </c>
      <c r="C69" s="144">
        <v>388</v>
      </c>
      <c r="D69" s="144"/>
      <c r="E69" s="144"/>
      <c r="F69" s="126">
        <f t="shared" si="12"/>
        <v>0</v>
      </c>
      <c r="G69" s="126">
        <f t="shared" si="12"/>
        <v>0</v>
      </c>
      <c r="H69" s="126"/>
      <c r="I69" s="126">
        <f t="shared" si="13"/>
        <v>0</v>
      </c>
      <c r="J69" s="124"/>
    </row>
    <row r="70" spans="1:11" s="49" customFormat="1" ht="17.25" customHeight="1">
      <c r="A70" s="71" t="s">
        <v>177</v>
      </c>
      <c r="B70" s="144"/>
      <c r="C70" s="144">
        <v>700</v>
      </c>
      <c r="D70" s="144">
        <v>600</v>
      </c>
      <c r="E70" s="144">
        <v>600</v>
      </c>
      <c r="F70" s="126">
        <f t="shared" si="12"/>
        <v>600</v>
      </c>
      <c r="G70" s="126">
        <f t="shared" si="12"/>
        <v>600</v>
      </c>
      <c r="H70" s="126">
        <f t="shared" si="12"/>
        <v>600</v>
      </c>
      <c r="I70" s="109">
        <f t="shared" si="13"/>
        <v>600</v>
      </c>
      <c r="J70" s="124"/>
    </row>
    <row r="71" spans="1:11" s="49" customFormat="1" ht="30.75" customHeight="1">
      <c r="A71" s="71" t="s">
        <v>178</v>
      </c>
      <c r="B71" s="144"/>
      <c r="C71" s="144">
        <v>4</v>
      </c>
      <c r="D71" s="144"/>
      <c r="E71" s="144"/>
      <c r="F71" s="126">
        <f t="shared" si="12"/>
        <v>0</v>
      </c>
      <c r="G71" s="126">
        <f t="shared" si="12"/>
        <v>0</v>
      </c>
      <c r="H71" s="126">
        <v>10</v>
      </c>
      <c r="I71" s="109">
        <f t="shared" si="13"/>
        <v>0</v>
      </c>
      <c r="J71" s="124"/>
    </row>
    <row r="72" spans="1:11" s="101" customFormat="1" ht="30.75">
      <c r="A72" s="108" t="s">
        <v>130</v>
      </c>
      <c r="B72" s="109">
        <f>SUM(B73:B110)</f>
        <v>3193.5</v>
      </c>
      <c r="C72" s="109">
        <f>SUM(C73:C107)</f>
        <v>5234.3999999999996</v>
      </c>
      <c r="D72" s="109">
        <f>SUM(D73:D110)</f>
        <v>7810.03</v>
      </c>
      <c r="E72" s="109">
        <f t="shared" ref="E72:I72" si="21">SUM(E73:E110)</f>
        <v>5206.03</v>
      </c>
      <c r="F72" s="109">
        <f t="shared" si="21"/>
        <v>7233</v>
      </c>
      <c r="G72" s="109">
        <f t="shared" si="21"/>
        <v>5058.5</v>
      </c>
      <c r="H72" s="109">
        <f t="shared" si="21"/>
        <v>6963</v>
      </c>
      <c r="I72" s="109">
        <f t="shared" si="21"/>
        <v>5058.5</v>
      </c>
      <c r="J72" s="124" t="s">
        <v>72</v>
      </c>
    </row>
    <row r="73" spans="1:11" ht="30">
      <c r="A73" s="149" t="s">
        <v>133</v>
      </c>
      <c r="B73" s="144">
        <v>200</v>
      </c>
      <c r="C73" s="142">
        <v>104</v>
      </c>
      <c r="D73" s="142">
        <v>100</v>
      </c>
      <c r="E73" s="142">
        <v>100</v>
      </c>
      <c r="F73" s="126">
        <f t="shared" si="12"/>
        <v>100</v>
      </c>
      <c r="G73" s="126">
        <f t="shared" si="12"/>
        <v>100</v>
      </c>
      <c r="H73" s="126">
        <f t="shared" si="12"/>
        <v>100</v>
      </c>
      <c r="I73" s="109">
        <f t="shared" si="13"/>
        <v>100</v>
      </c>
      <c r="J73" s="124" t="s">
        <v>72</v>
      </c>
    </row>
    <row r="74" spans="1:11" ht="30">
      <c r="A74" s="150" t="s">
        <v>140</v>
      </c>
      <c r="B74" s="126">
        <v>85</v>
      </c>
      <c r="C74" s="126"/>
      <c r="D74" s="126">
        <v>300</v>
      </c>
      <c r="E74" s="126">
        <v>290</v>
      </c>
      <c r="F74" s="126">
        <f t="shared" si="12"/>
        <v>300</v>
      </c>
      <c r="G74" s="126">
        <f t="shared" si="12"/>
        <v>290</v>
      </c>
      <c r="H74" s="126">
        <f t="shared" si="12"/>
        <v>300</v>
      </c>
      <c r="I74" s="109">
        <f t="shared" si="13"/>
        <v>290</v>
      </c>
      <c r="J74" s="124" t="s">
        <v>72</v>
      </c>
      <c r="K74" s="105"/>
    </row>
    <row r="75" spans="1:11" ht="30">
      <c r="A75" s="151" t="s">
        <v>180</v>
      </c>
      <c r="B75" s="126">
        <v>429.5</v>
      </c>
      <c r="C75" s="126">
        <v>106.4</v>
      </c>
      <c r="D75" s="126"/>
      <c r="E75" s="126"/>
      <c r="F75" s="126">
        <f t="shared" si="12"/>
        <v>0</v>
      </c>
      <c r="G75" s="126">
        <f t="shared" si="12"/>
        <v>0</v>
      </c>
      <c r="H75" s="126"/>
      <c r="I75" s="109">
        <f t="shared" si="13"/>
        <v>0</v>
      </c>
      <c r="J75" s="124" t="s">
        <v>72</v>
      </c>
    </row>
    <row r="76" spans="1:11" ht="45">
      <c r="A76" s="149" t="s">
        <v>181</v>
      </c>
      <c r="B76" s="144">
        <v>310</v>
      </c>
      <c r="C76" s="142">
        <v>100</v>
      </c>
      <c r="D76" s="142">
        <v>100</v>
      </c>
      <c r="E76" s="142">
        <v>100</v>
      </c>
      <c r="F76" s="126">
        <f t="shared" si="12"/>
        <v>100</v>
      </c>
      <c r="G76" s="126">
        <f t="shared" si="12"/>
        <v>100</v>
      </c>
      <c r="H76" s="126">
        <f t="shared" si="12"/>
        <v>100</v>
      </c>
      <c r="I76" s="109">
        <f t="shared" si="13"/>
        <v>100</v>
      </c>
      <c r="J76" s="124" t="s">
        <v>72</v>
      </c>
    </row>
    <row r="77" spans="1:11" ht="45">
      <c r="A77" s="71" t="s">
        <v>231</v>
      </c>
      <c r="B77" s="144">
        <v>471</v>
      </c>
      <c r="C77" s="142">
        <v>1485</v>
      </c>
      <c r="D77" s="142">
        <v>3263</v>
      </c>
      <c r="E77" s="142">
        <v>2027.5</v>
      </c>
      <c r="F77" s="126">
        <f t="shared" si="12"/>
        <v>3263</v>
      </c>
      <c r="G77" s="126">
        <v>2457</v>
      </c>
      <c r="H77" s="126">
        <v>3263</v>
      </c>
      <c r="I77" s="109">
        <f t="shared" si="13"/>
        <v>2457</v>
      </c>
      <c r="J77" s="124" t="s">
        <v>72</v>
      </c>
    </row>
    <row r="78" spans="1:11" ht="30">
      <c r="A78" s="71" t="s">
        <v>182</v>
      </c>
      <c r="B78" s="144">
        <v>120</v>
      </c>
      <c r="C78" s="142">
        <v>600</v>
      </c>
      <c r="D78" s="142">
        <v>300</v>
      </c>
      <c r="E78" s="142">
        <v>208</v>
      </c>
      <c r="F78" s="126">
        <f t="shared" si="12"/>
        <v>300</v>
      </c>
      <c r="G78" s="126">
        <f t="shared" si="12"/>
        <v>208</v>
      </c>
      <c r="H78" s="126">
        <v>300</v>
      </c>
      <c r="I78" s="109">
        <f t="shared" si="13"/>
        <v>208</v>
      </c>
      <c r="J78" s="124" t="s">
        <v>72</v>
      </c>
    </row>
    <row r="79" spans="1:11" ht="30">
      <c r="A79" s="71" t="s">
        <v>183</v>
      </c>
      <c r="B79" s="144">
        <v>99</v>
      </c>
      <c r="C79" s="142">
        <v>53.5</v>
      </c>
      <c r="D79" s="142">
        <v>120</v>
      </c>
      <c r="E79" s="142"/>
      <c r="F79" s="126">
        <f t="shared" si="12"/>
        <v>120</v>
      </c>
      <c r="G79" s="126">
        <f t="shared" si="12"/>
        <v>0</v>
      </c>
      <c r="H79" s="126">
        <v>150</v>
      </c>
      <c r="I79" s="109">
        <f t="shared" si="13"/>
        <v>0</v>
      </c>
      <c r="J79" s="124" t="s">
        <v>72</v>
      </c>
    </row>
    <row r="80" spans="1:11" ht="30">
      <c r="A80" s="71" t="s">
        <v>184</v>
      </c>
      <c r="B80" s="144">
        <v>316</v>
      </c>
      <c r="C80" s="142">
        <v>200</v>
      </c>
      <c r="D80" s="142">
        <v>400</v>
      </c>
      <c r="E80" s="142">
        <v>200</v>
      </c>
      <c r="F80" s="126">
        <f t="shared" si="12"/>
        <v>400</v>
      </c>
      <c r="G80" s="126">
        <f t="shared" si="12"/>
        <v>200</v>
      </c>
      <c r="H80" s="126">
        <f t="shared" si="12"/>
        <v>400</v>
      </c>
      <c r="I80" s="109">
        <f t="shared" si="13"/>
        <v>200</v>
      </c>
      <c r="J80" s="124" t="s">
        <v>72</v>
      </c>
    </row>
    <row r="81" spans="1:11" ht="30">
      <c r="A81" s="71" t="s">
        <v>185</v>
      </c>
      <c r="B81" s="144">
        <v>50</v>
      </c>
      <c r="C81" s="142">
        <v>230</v>
      </c>
      <c r="D81" s="142">
        <v>200</v>
      </c>
      <c r="E81" s="142">
        <v>300</v>
      </c>
      <c r="F81" s="126">
        <f t="shared" si="12"/>
        <v>200</v>
      </c>
      <c r="G81" s="126">
        <f t="shared" si="12"/>
        <v>300</v>
      </c>
      <c r="H81" s="126">
        <f t="shared" si="12"/>
        <v>200</v>
      </c>
      <c r="I81" s="109">
        <f t="shared" si="13"/>
        <v>300</v>
      </c>
      <c r="J81" s="124" t="s">
        <v>72</v>
      </c>
    </row>
    <row r="82" spans="1:11" ht="30">
      <c r="A82" s="152" t="s">
        <v>186</v>
      </c>
      <c r="B82" s="144">
        <v>65</v>
      </c>
      <c r="C82" s="142">
        <v>200</v>
      </c>
      <c r="D82" s="142">
        <v>400</v>
      </c>
      <c r="E82" s="142">
        <v>400</v>
      </c>
      <c r="F82" s="126">
        <f t="shared" si="12"/>
        <v>400</v>
      </c>
      <c r="G82" s="126">
        <f t="shared" si="12"/>
        <v>400</v>
      </c>
      <c r="H82" s="126">
        <f t="shared" si="12"/>
        <v>400</v>
      </c>
      <c r="I82" s="109">
        <f t="shared" si="13"/>
        <v>400</v>
      </c>
      <c r="J82" s="124" t="s">
        <v>72</v>
      </c>
      <c r="K82" s="105"/>
    </row>
    <row r="83" spans="1:11" ht="30">
      <c r="A83" s="71" t="s">
        <v>187</v>
      </c>
      <c r="B83" s="144">
        <v>280</v>
      </c>
      <c r="C83" s="142">
        <v>728.4</v>
      </c>
      <c r="D83" s="142"/>
      <c r="E83" s="142"/>
      <c r="F83" s="126">
        <f t="shared" si="12"/>
        <v>0</v>
      </c>
      <c r="G83" s="126">
        <f t="shared" si="12"/>
        <v>0</v>
      </c>
      <c r="H83" s="126"/>
      <c r="I83" s="109"/>
      <c r="J83" s="124" t="s">
        <v>72</v>
      </c>
    </row>
    <row r="84" spans="1:11" ht="30">
      <c r="A84" s="71" t="s">
        <v>188</v>
      </c>
      <c r="B84" s="173">
        <v>0</v>
      </c>
      <c r="C84" s="173"/>
      <c r="D84" s="173"/>
      <c r="E84" s="173"/>
      <c r="F84" s="126">
        <f t="shared" si="12"/>
        <v>0</v>
      </c>
      <c r="G84" s="126">
        <f t="shared" si="12"/>
        <v>0</v>
      </c>
      <c r="H84" s="126">
        <f t="shared" si="12"/>
        <v>0</v>
      </c>
      <c r="I84" s="109">
        <f t="shared" si="13"/>
        <v>0</v>
      </c>
      <c r="J84" s="71" t="s">
        <v>72</v>
      </c>
    </row>
    <row r="85" spans="1:11" ht="30">
      <c r="A85" s="71" t="s">
        <v>189</v>
      </c>
      <c r="B85" s="173">
        <v>0</v>
      </c>
      <c r="C85" s="173"/>
      <c r="D85" s="173"/>
      <c r="E85" s="173"/>
      <c r="F85" s="126">
        <f t="shared" si="12"/>
        <v>0</v>
      </c>
      <c r="G85" s="126">
        <f t="shared" si="12"/>
        <v>0</v>
      </c>
      <c r="H85" s="126">
        <f t="shared" si="12"/>
        <v>0</v>
      </c>
      <c r="I85" s="109">
        <f t="shared" si="13"/>
        <v>0</v>
      </c>
      <c r="J85" s="71" t="s">
        <v>72</v>
      </c>
    </row>
    <row r="86" spans="1:11" ht="30">
      <c r="A86" s="71" t="s">
        <v>190</v>
      </c>
      <c r="B86" s="173">
        <v>100</v>
      </c>
      <c r="C86" s="173">
        <v>300</v>
      </c>
      <c r="D86" s="173">
        <v>300</v>
      </c>
      <c r="E86" s="173"/>
      <c r="F86" s="126">
        <f t="shared" si="12"/>
        <v>300</v>
      </c>
      <c r="G86" s="126">
        <f t="shared" si="12"/>
        <v>0</v>
      </c>
      <c r="H86" s="126"/>
      <c r="I86" s="109">
        <f t="shared" si="13"/>
        <v>0</v>
      </c>
      <c r="J86" s="71" t="s">
        <v>72</v>
      </c>
    </row>
    <row r="87" spans="1:11" ht="30">
      <c r="A87" s="71" t="s">
        <v>191</v>
      </c>
      <c r="B87" s="173"/>
      <c r="C87" s="173"/>
      <c r="D87" s="173">
        <v>100</v>
      </c>
      <c r="E87" s="173"/>
      <c r="F87" s="126">
        <f t="shared" si="12"/>
        <v>100</v>
      </c>
      <c r="G87" s="126">
        <f t="shared" si="12"/>
        <v>0</v>
      </c>
      <c r="H87" s="126">
        <f t="shared" si="12"/>
        <v>100</v>
      </c>
      <c r="I87" s="109">
        <f t="shared" si="13"/>
        <v>0</v>
      </c>
      <c r="J87" s="71" t="s">
        <v>72</v>
      </c>
    </row>
    <row r="88" spans="1:11" ht="30">
      <c r="A88" s="71" t="s">
        <v>192</v>
      </c>
      <c r="B88" s="173"/>
      <c r="C88" s="173"/>
      <c r="D88" s="173"/>
      <c r="E88" s="173"/>
      <c r="F88" s="126">
        <f t="shared" si="12"/>
        <v>0</v>
      </c>
      <c r="G88" s="126">
        <f t="shared" si="12"/>
        <v>0</v>
      </c>
      <c r="H88" s="126">
        <f t="shared" si="12"/>
        <v>0</v>
      </c>
      <c r="I88" s="109">
        <f t="shared" si="13"/>
        <v>0</v>
      </c>
      <c r="J88" s="71" t="s">
        <v>72</v>
      </c>
    </row>
    <row r="89" spans="1:11" ht="30">
      <c r="A89" s="71" t="s">
        <v>193</v>
      </c>
      <c r="B89" s="173">
        <v>8</v>
      </c>
      <c r="C89" s="173"/>
      <c r="D89" s="173">
        <v>50</v>
      </c>
      <c r="E89" s="173">
        <v>50</v>
      </c>
      <c r="F89" s="126">
        <f t="shared" si="12"/>
        <v>50</v>
      </c>
      <c r="G89" s="126">
        <f t="shared" si="12"/>
        <v>50</v>
      </c>
      <c r="H89" s="126">
        <f t="shared" si="12"/>
        <v>50</v>
      </c>
      <c r="I89" s="109">
        <f t="shared" si="13"/>
        <v>50</v>
      </c>
      <c r="J89" s="71" t="s">
        <v>72</v>
      </c>
    </row>
    <row r="90" spans="1:11" ht="30">
      <c r="A90" s="71" t="s">
        <v>194</v>
      </c>
      <c r="B90" s="173"/>
      <c r="C90" s="173"/>
      <c r="D90" s="173"/>
      <c r="E90" s="173"/>
      <c r="F90" s="126">
        <f t="shared" si="12"/>
        <v>0</v>
      </c>
      <c r="G90" s="126">
        <f t="shared" si="12"/>
        <v>0</v>
      </c>
      <c r="H90" s="126">
        <f t="shared" si="12"/>
        <v>0</v>
      </c>
      <c r="I90" s="109">
        <f t="shared" si="13"/>
        <v>0</v>
      </c>
      <c r="J90" s="71" t="s">
        <v>72</v>
      </c>
    </row>
    <row r="91" spans="1:11" ht="30">
      <c r="A91" s="152" t="s">
        <v>195</v>
      </c>
      <c r="B91" s="173"/>
      <c r="C91" s="173">
        <v>40</v>
      </c>
      <c r="D91" s="173"/>
      <c r="E91" s="173"/>
      <c r="F91" s="126">
        <f t="shared" si="12"/>
        <v>0</v>
      </c>
      <c r="G91" s="126">
        <f t="shared" si="12"/>
        <v>0</v>
      </c>
      <c r="H91" s="126"/>
      <c r="I91" s="109">
        <f t="shared" si="13"/>
        <v>0</v>
      </c>
      <c r="J91" s="71" t="s">
        <v>72</v>
      </c>
      <c r="K91" s="105"/>
    </row>
    <row r="92" spans="1:11" ht="30">
      <c r="A92" s="152" t="s">
        <v>196</v>
      </c>
      <c r="B92" s="173">
        <v>80</v>
      </c>
      <c r="C92" s="173"/>
      <c r="D92" s="173"/>
      <c r="E92" s="173"/>
      <c r="F92" s="126">
        <f t="shared" si="12"/>
        <v>0</v>
      </c>
      <c r="G92" s="126">
        <f t="shared" si="12"/>
        <v>0</v>
      </c>
      <c r="H92" s="126"/>
      <c r="I92" s="109">
        <f t="shared" si="13"/>
        <v>0</v>
      </c>
      <c r="J92" s="71" t="s">
        <v>72</v>
      </c>
      <c r="K92" s="105"/>
    </row>
    <row r="93" spans="1:11" ht="30">
      <c r="A93" s="152" t="s">
        <v>197</v>
      </c>
      <c r="B93" s="173">
        <v>373</v>
      </c>
      <c r="C93" s="173"/>
      <c r="D93" s="173"/>
      <c r="E93" s="173"/>
      <c r="F93" s="126">
        <f t="shared" ref="F93:I110" si="22">D93</f>
        <v>0</v>
      </c>
      <c r="G93" s="126">
        <f t="shared" si="22"/>
        <v>0</v>
      </c>
      <c r="H93" s="126"/>
      <c r="I93" s="109">
        <f t="shared" si="13"/>
        <v>0</v>
      </c>
      <c r="J93" s="71" t="s">
        <v>72</v>
      </c>
      <c r="K93" s="105"/>
    </row>
    <row r="94" spans="1:11" ht="30">
      <c r="A94" s="152" t="s">
        <v>198</v>
      </c>
      <c r="B94" s="173">
        <v>50</v>
      </c>
      <c r="C94" s="173">
        <v>100</v>
      </c>
      <c r="D94" s="173"/>
      <c r="E94" s="173"/>
      <c r="F94" s="126">
        <f t="shared" si="22"/>
        <v>0</v>
      </c>
      <c r="G94" s="126">
        <f t="shared" si="22"/>
        <v>0</v>
      </c>
      <c r="H94" s="126"/>
      <c r="I94" s="109">
        <f t="shared" si="13"/>
        <v>0</v>
      </c>
      <c r="J94" s="71" t="s">
        <v>72</v>
      </c>
      <c r="K94" s="105"/>
    </row>
    <row r="95" spans="1:11" ht="30">
      <c r="A95" s="152" t="s">
        <v>199</v>
      </c>
      <c r="B95" s="173">
        <v>10</v>
      </c>
      <c r="C95" s="173"/>
      <c r="D95" s="173"/>
      <c r="E95" s="173"/>
      <c r="F95" s="126">
        <f t="shared" si="22"/>
        <v>0</v>
      </c>
      <c r="G95" s="126">
        <f t="shared" si="22"/>
        <v>0</v>
      </c>
      <c r="H95" s="126">
        <f t="shared" si="22"/>
        <v>0</v>
      </c>
      <c r="I95" s="109">
        <f t="shared" si="13"/>
        <v>0</v>
      </c>
      <c r="J95" s="71" t="s">
        <v>72</v>
      </c>
      <c r="K95" s="105"/>
    </row>
    <row r="96" spans="1:11" ht="35.25" customHeight="1">
      <c r="A96" s="152" t="s">
        <v>200</v>
      </c>
      <c r="B96" s="173">
        <v>4</v>
      </c>
      <c r="C96" s="173">
        <v>5</v>
      </c>
      <c r="D96" s="173"/>
      <c r="E96" s="173"/>
      <c r="F96" s="126">
        <f t="shared" si="22"/>
        <v>0</v>
      </c>
      <c r="G96" s="126">
        <f t="shared" si="22"/>
        <v>0</v>
      </c>
      <c r="H96" s="126">
        <f t="shared" si="22"/>
        <v>0</v>
      </c>
      <c r="I96" s="109">
        <f t="shared" si="22"/>
        <v>0</v>
      </c>
      <c r="J96" s="71" t="s">
        <v>72</v>
      </c>
      <c r="K96" s="105"/>
    </row>
    <row r="97" spans="1:11" ht="30">
      <c r="A97" s="152" t="s">
        <v>201</v>
      </c>
      <c r="B97" s="173">
        <v>13</v>
      </c>
      <c r="C97" s="173">
        <v>15</v>
      </c>
      <c r="D97" s="173"/>
      <c r="E97" s="173"/>
      <c r="F97" s="126">
        <f t="shared" si="22"/>
        <v>0</v>
      </c>
      <c r="G97" s="126">
        <f t="shared" si="22"/>
        <v>0</v>
      </c>
      <c r="H97" s="126">
        <f t="shared" si="22"/>
        <v>0</v>
      </c>
      <c r="I97" s="109">
        <f t="shared" si="22"/>
        <v>0</v>
      </c>
      <c r="J97" s="71" t="s">
        <v>72</v>
      </c>
      <c r="K97" s="105"/>
    </row>
    <row r="98" spans="1:11" ht="30">
      <c r="A98" s="152" t="s">
        <v>202</v>
      </c>
      <c r="B98" s="173">
        <v>19</v>
      </c>
      <c r="C98" s="173"/>
      <c r="D98" s="173"/>
      <c r="E98" s="173"/>
      <c r="F98" s="126">
        <f t="shared" si="22"/>
        <v>0</v>
      </c>
      <c r="G98" s="126">
        <f t="shared" si="22"/>
        <v>0</v>
      </c>
      <c r="H98" s="126">
        <f t="shared" si="22"/>
        <v>0</v>
      </c>
      <c r="I98" s="109">
        <f t="shared" si="22"/>
        <v>0</v>
      </c>
      <c r="J98" s="71" t="s">
        <v>72</v>
      </c>
      <c r="K98" s="105"/>
    </row>
    <row r="99" spans="1:11" ht="30">
      <c r="A99" s="152" t="s">
        <v>203</v>
      </c>
      <c r="B99" s="173"/>
      <c r="C99" s="173">
        <v>25.5</v>
      </c>
      <c r="D99" s="173"/>
      <c r="E99" s="173"/>
      <c r="F99" s="126">
        <f t="shared" si="22"/>
        <v>0</v>
      </c>
      <c r="G99" s="126">
        <f t="shared" si="22"/>
        <v>0</v>
      </c>
      <c r="H99" s="126"/>
      <c r="I99" s="109">
        <f t="shared" si="22"/>
        <v>0</v>
      </c>
      <c r="J99" s="71" t="s">
        <v>72</v>
      </c>
      <c r="K99" s="105"/>
    </row>
    <row r="100" spans="1:11" ht="30" customHeight="1">
      <c r="A100" s="152" t="s">
        <v>204</v>
      </c>
      <c r="B100" s="173"/>
      <c r="C100" s="173">
        <v>99.9</v>
      </c>
      <c r="D100" s="173"/>
      <c r="E100" s="173"/>
      <c r="F100" s="126">
        <f t="shared" si="22"/>
        <v>0</v>
      </c>
      <c r="G100" s="126">
        <f t="shared" si="22"/>
        <v>0</v>
      </c>
      <c r="H100" s="126"/>
      <c r="I100" s="109">
        <f t="shared" si="22"/>
        <v>0</v>
      </c>
      <c r="J100" s="71" t="s">
        <v>72</v>
      </c>
      <c r="K100" s="105"/>
    </row>
    <row r="101" spans="1:11" ht="105">
      <c r="A101" s="152" t="s">
        <v>227</v>
      </c>
      <c r="B101" s="173"/>
      <c r="C101" s="173">
        <v>196</v>
      </c>
      <c r="D101" s="173">
        <v>1600</v>
      </c>
      <c r="E101" s="173">
        <v>953.5</v>
      </c>
      <c r="F101" s="126">
        <f t="shared" si="22"/>
        <v>1600</v>
      </c>
      <c r="G101" s="126">
        <f t="shared" si="22"/>
        <v>953.5</v>
      </c>
      <c r="H101" s="126">
        <v>1600</v>
      </c>
      <c r="I101" s="126">
        <f t="shared" si="22"/>
        <v>953.5</v>
      </c>
      <c r="J101" s="71" t="s">
        <v>72</v>
      </c>
      <c r="K101" s="105"/>
    </row>
    <row r="102" spans="1:11" ht="66" customHeight="1">
      <c r="A102" s="152" t="s">
        <v>205</v>
      </c>
      <c r="B102" s="173"/>
      <c r="C102" s="173">
        <v>5</v>
      </c>
      <c r="D102" s="173"/>
      <c r="E102" s="173"/>
      <c r="F102" s="126">
        <f t="shared" si="22"/>
        <v>0</v>
      </c>
      <c r="G102" s="126">
        <f t="shared" si="22"/>
        <v>0</v>
      </c>
      <c r="H102" s="126"/>
      <c r="I102" s="109">
        <f t="shared" si="22"/>
        <v>0</v>
      </c>
      <c r="J102" s="71" t="s">
        <v>72</v>
      </c>
      <c r="K102" s="105"/>
    </row>
    <row r="103" spans="1:11" ht="24.75" customHeight="1">
      <c r="A103" s="152" t="s">
        <v>206</v>
      </c>
      <c r="B103" s="173"/>
      <c r="C103" s="173">
        <v>221</v>
      </c>
      <c r="D103" s="173"/>
      <c r="E103" s="173"/>
      <c r="F103" s="126">
        <f t="shared" si="22"/>
        <v>0</v>
      </c>
      <c r="G103" s="126">
        <f t="shared" si="22"/>
        <v>0</v>
      </c>
      <c r="H103" s="126"/>
      <c r="I103" s="109">
        <f t="shared" si="22"/>
        <v>0</v>
      </c>
      <c r="J103" s="71" t="s">
        <v>72</v>
      </c>
      <c r="K103" s="105"/>
    </row>
    <row r="104" spans="1:11" ht="47.25" customHeight="1">
      <c r="A104" s="152" t="s">
        <v>207</v>
      </c>
      <c r="B104" s="173"/>
      <c r="C104" s="173">
        <v>129.69999999999999</v>
      </c>
      <c r="D104" s="173"/>
      <c r="E104" s="173"/>
      <c r="F104" s="126">
        <f t="shared" si="22"/>
        <v>0</v>
      </c>
      <c r="G104" s="126">
        <f t="shared" si="22"/>
        <v>0</v>
      </c>
      <c r="H104" s="126"/>
      <c r="I104" s="109">
        <f t="shared" si="22"/>
        <v>0</v>
      </c>
      <c r="J104" s="71" t="s">
        <v>72</v>
      </c>
      <c r="K104" s="105"/>
    </row>
    <row r="105" spans="1:11" ht="31.5" customHeight="1">
      <c r="A105" s="152" t="s">
        <v>208</v>
      </c>
      <c r="B105" s="173"/>
      <c r="C105" s="173">
        <v>100</v>
      </c>
      <c r="D105" s="173"/>
      <c r="E105" s="173"/>
      <c r="F105" s="126">
        <f t="shared" si="22"/>
        <v>0</v>
      </c>
      <c r="G105" s="126">
        <f t="shared" si="22"/>
        <v>0</v>
      </c>
      <c r="H105" s="126"/>
      <c r="I105" s="109">
        <f t="shared" si="22"/>
        <v>0</v>
      </c>
      <c r="J105" s="71" t="s">
        <v>72</v>
      </c>
      <c r="K105" s="105"/>
    </row>
    <row r="106" spans="1:11" ht="40.5" customHeight="1">
      <c r="A106" s="152" t="s">
        <v>209</v>
      </c>
      <c r="B106" s="173"/>
      <c r="C106" s="173">
        <v>160</v>
      </c>
      <c r="D106" s="173"/>
      <c r="E106" s="173"/>
      <c r="F106" s="126">
        <f t="shared" si="22"/>
        <v>0</v>
      </c>
      <c r="G106" s="126">
        <f t="shared" si="22"/>
        <v>0</v>
      </c>
      <c r="H106" s="126"/>
      <c r="I106" s="109">
        <f t="shared" si="22"/>
        <v>0</v>
      </c>
      <c r="J106" s="71" t="s">
        <v>72</v>
      </c>
      <c r="K106" s="105"/>
    </row>
    <row r="107" spans="1:11" ht="30" customHeight="1">
      <c r="A107" s="152" t="s">
        <v>210</v>
      </c>
      <c r="B107" s="173"/>
      <c r="C107" s="173">
        <v>30</v>
      </c>
      <c r="D107" s="173"/>
      <c r="E107" s="173"/>
      <c r="F107" s="126">
        <f t="shared" si="22"/>
        <v>0</v>
      </c>
      <c r="G107" s="126">
        <f t="shared" si="22"/>
        <v>0</v>
      </c>
      <c r="H107" s="126"/>
      <c r="I107" s="109">
        <f t="shared" si="22"/>
        <v>0</v>
      </c>
      <c r="J107" s="71" t="s">
        <v>72</v>
      </c>
      <c r="K107" s="105"/>
    </row>
    <row r="108" spans="1:11" ht="30" customHeight="1">
      <c r="A108" s="152" t="s">
        <v>211</v>
      </c>
      <c r="B108" s="173">
        <v>111</v>
      </c>
      <c r="C108" s="173"/>
      <c r="D108" s="173"/>
      <c r="E108" s="173"/>
      <c r="F108" s="126"/>
      <c r="G108" s="126"/>
      <c r="H108" s="126"/>
      <c r="I108" s="109"/>
      <c r="J108" s="71"/>
      <c r="K108" s="105"/>
    </row>
    <row r="109" spans="1:11" ht="78" customHeight="1">
      <c r="A109" s="250" t="s">
        <v>233</v>
      </c>
      <c r="B109" s="173"/>
      <c r="C109" s="173"/>
      <c r="D109" s="251">
        <v>577.03</v>
      </c>
      <c r="E109" s="173">
        <v>577.03</v>
      </c>
      <c r="F109" s="126"/>
      <c r="G109" s="126"/>
      <c r="H109" s="126"/>
      <c r="I109" s="109"/>
      <c r="J109" s="71"/>
      <c r="K109" s="105"/>
    </row>
    <row r="110" spans="1:11" ht="45">
      <c r="A110" s="152" t="s">
        <v>232</v>
      </c>
      <c r="B110" s="173"/>
      <c r="C110" s="173"/>
      <c r="D110" s="173"/>
      <c r="E110" s="173"/>
      <c r="F110" s="126">
        <f t="shared" si="22"/>
        <v>0</v>
      </c>
      <c r="G110" s="126">
        <f t="shared" si="22"/>
        <v>0</v>
      </c>
      <c r="H110" s="173"/>
      <c r="I110" s="109">
        <f t="shared" si="22"/>
        <v>0</v>
      </c>
      <c r="J110" s="71" t="s">
        <v>72</v>
      </c>
      <c r="K110" s="105"/>
    </row>
    <row r="111" spans="1:11">
      <c r="A111" s="186" t="s">
        <v>6</v>
      </c>
      <c r="B111" s="186"/>
      <c r="C111" s="186"/>
      <c r="D111" s="186"/>
      <c r="E111" s="186"/>
      <c r="F111" s="186"/>
      <c r="G111" s="186"/>
      <c r="H111" s="186"/>
      <c r="I111" s="186"/>
      <c r="J111" s="186"/>
    </row>
    <row r="112" spans="1:11" ht="30">
      <c r="A112" s="71" t="s">
        <v>69</v>
      </c>
      <c r="B112" s="96">
        <f t="shared" ref="B112:I112" si="23">B14</f>
        <v>13764.5</v>
      </c>
      <c r="C112" s="96">
        <f t="shared" si="23"/>
        <v>21780</v>
      </c>
      <c r="D112" s="96">
        <f t="shared" si="23"/>
        <v>19746.03</v>
      </c>
      <c r="E112" s="96">
        <f t="shared" si="23"/>
        <v>14908.529999999999</v>
      </c>
      <c r="F112" s="96">
        <f t="shared" si="23"/>
        <v>18874</v>
      </c>
      <c r="G112" s="96">
        <f t="shared" si="23"/>
        <v>14466</v>
      </c>
      <c r="H112" s="96">
        <f t="shared" si="23"/>
        <v>18314</v>
      </c>
      <c r="I112" s="96">
        <f t="shared" si="23"/>
        <v>14466</v>
      </c>
      <c r="J112" s="97"/>
    </row>
    <row r="113" spans="1:10">
      <c r="A113" s="97" t="s">
        <v>99</v>
      </c>
      <c r="B113" s="97"/>
      <c r="C113" s="97"/>
      <c r="D113" s="97"/>
      <c r="E113" s="97"/>
      <c r="F113" s="97"/>
      <c r="G113" s="97"/>
      <c r="H113" s="97"/>
      <c r="I113" s="97"/>
      <c r="J113" s="97"/>
    </row>
    <row r="114" spans="1:10">
      <c r="A114" s="97" t="s">
        <v>156</v>
      </c>
      <c r="B114" s="97"/>
      <c r="C114" s="97"/>
      <c r="D114" s="97"/>
      <c r="E114" s="97"/>
      <c r="F114" s="97"/>
      <c r="G114" s="97"/>
      <c r="H114" s="97"/>
      <c r="I114" s="97"/>
      <c r="J114" s="97"/>
    </row>
    <row r="115" spans="1:10">
      <c r="J115" s="49"/>
    </row>
    <row r="130" ht="37.5" customHeight="1"/>
    <row r="131" ht="16.5" customHeight="1"/>
    <row r="132" ht="16.5" customHeight="1"/>
    <row r="133" ht="50.2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34.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33" customHeight="1"/>
    <row r="159" ht="15.95" customHeight="1"/>
    <row r="160" ht="15.75" customHeight="1"/>
    <row r="161" ht="15.75" customHeight="1"/>
    <row r="162" ht="15.75" customHeight="1"/>
    <row r="168" ht="13.5" customHeight="1"/>
    <row r="169" ht="13.5" customHeight="1"/>
    <row r="175" ht="32.25" customHeight="1"/>
    <row r="176" ht="31.5" customHeight="1"/>
    <row r="177" spans="1:10" s="105" customFormat="1">
      <c r="A177" s="98"/>
      <c r="B177" s="98"/>
      <c r="C177" s="98"/>
      <c r="D177" s="98"/>
      <c r="E177" s="98"/>
      <c r="F177" s="98"/>
      <c r="G177" s="98"/>
      <c r="H177" s="98"/>
      <c r="I177" s="98"/>
      <c r="J177" s="98"/>
    </row>
    <row r="178" spans="1:10" s="105" customFormat="1">
      <c r="A178" s="98"/>
      <c r="B178" s="98"/>
      <c r="C178" s="98"/>
      <c r="D178" s="98"/>
      <c r="E178" s="98"/>
      <c r="F178" s="98"/>
      <c r="G178" s="98"/>
      <c r="H178" s="98"/>
      <c r="I178" s="98"/>
      <c r="J178" s="98"/>
    </row>
    <row r="179" spans="1:10" s="105" customFormat="1">
      <c r="A179" s="98"/>
      <c r="B179" s="98"/>
      <c r="C179" s="98"/>
      <c r="D179" s="98"/>
      <c r="E179" s="98"/>
      <c r="F179" s="98"/>
      <c r="G179" s="98"/>
      <c r="H179" s="98"/>
      <c r="I179" s="98"/>
      <c r="J179" s="98"/>
    </row>
    <row r="180" spans="1:10" s="105" customFormat="1">
      <c r="A180" s="98"/>
      <c r="B180" s="98"/>
      <c r="C180" s="98"/>
      <c r="D180" s="98"/>
      <c r="E180" s="98"/>
      <c r="F180" s="98"/>
      <c r="G180" s="98"/>
      <c r="H180" s="98"/>
      <c r="I180" s="98"/>
      <c r="J180" s="98"/>
    </row>
    <row r="181" spans="1:10" s="105" customFormat="1">
      <c r="A181" s="98"/>
      <c r="B181" s="98"/>
      <c r="C181" s="98"/>
      <c r="D181" s="98"/>
      <c r="E181" s="98"/>
      <c r="F181" s="98"/>
      <c r="G181" s="98"/>
      <c r="H181" s="98"/>
      <c r="I181" s="98"/>
      <c r="J181" s="98"/>
    </row>
    <row r="182" spans="1:10" s="105" customFormat="1">
      <c r="A182" s="98"/>
      <c r="B182" s="98"/>
      <c r="C182" s="98"/>
      <c r="D182" s="98"/>
      <c r="E182" s="98"/>
      <c r="F182" s="98"/>
      <c r="G182" s="98"/>
      <c r="H182" s="98"/>
      <c r="I182" s="98"/>
      <c r="J182" s="98"/>
    </row>
  </sheetData>
  <autoFilter ref="A13:K114"/>
  <mergeCells count="13">
    <mergeCell ref="A111:J111"/>
    <mergeCell ref="A9:J9"/>
    <mergeCell ref="A11:A12"/>
    <mergeCell ref="B11:B12"/>
    <mergeCell ref="C11:C12"/>
    <mergeCell ref="D11:I11"/>
    <mergeCell ref="J11:J12"/>
    <mergeCell ref="F1:J1"/>
    <mergeCell ref="A2:J2"/>
    <mergeCell ref="B3:J3"/>
    <mergeCell ref="A5:J5"/>
    <mergeCell ref="A6:J6"/>
    <mergeCell ref="A7:J7"/>
  </mergeCells>
  <pageMargins left="0.55118110236220474" right="3.937007874015748E-2" top="0.31496062992125984" bottom="0.39370078740157483" header="0.31496062992125984" footer="0.31496062992125984"/>
  <pageSetup paperSize="9" scale="65" orientation="portrait" r:id="rId1"/>
  <headerFooter alignWithMargins="0">
    <oddHeader>&amp;R</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
  <sheetViews>
    <sheetView view="pageBreakPreview" topLeftCell="A19" zoomScale="85" zoomScaleNormal="90" zoomScaleSheetLayoutView="85" workbookViewId="0">
      <selection activeCell="E77" sqref="E77"/>
    </sheetView>
  </sheetViews>
  <sheetFormatPr defaultRowHeight="15.75"/>
  <cols>
    <col min="1" max="1" width="47" style="98" customWidth="1"/>
    <col min="2" max="2" width="15.42578125" style="98" customWidth="1"/>
    <col min="3" max="3" width="11.85546875" style="98" customWidth="1"/>
    <col min="4" max="4" width="8.7109375" style="98" customWidth="1"/>
    <col min="5" max="5" width="10.7109375" style="98" customWidth="1"/>
    <col min="6" max="7" width="9.42578125" style="98" customWidth="1"/>
    <col min="8" max="9" width="8.42578125" style="98" customWidth="1"/>
    <col min="10" max="10" width="17" style="98" customWidth="1"/>
    <col min="11" max="11" width="19.7109375" style="98" customWidth="1"/>
    <col min="12" max="16384" width="9.140625" style="98"/>
  </cols>
  <sheetData>
    <row r="1" spans="1:10">
      <c r="A1" s="49"/>
      <c r="B1" s="49"/>
      <c r="C1" s="49"/>
      <c r="D1" s="49"/>
      <c r="E1" s="49"/>
      <c r="F1" s="181" t="s">
        <v>225</v>
      </c>
      <c r="G1" s="181"/>
      <c r="H1" s="181"/>
      <c r="I1" s="181"/>
      <c r="J1" s="181"/>
    </row>
    <row r="2" spans="1:10">
      <c r="A2" s="182" t="s">
        <v>8</v>
      </c>
      <c r="B2" s="182"/>
      <c r="C2" s="182"/>
      <c r="D2" s="182"/>
      <c r="E2" s="182"/>
      <c r="F2" s="182"/>
      <c r="G2" s="182"/>
      <c r="H2" s="182"/>
      <c r="I2" s="182"/>
      <c r="J2" s="182"/>
    </row>
    <row r="3" spans="1:10">
      <c r="A3" s="119"/>
      <c r="B3" s="182" t="s">
        <v>82</v>
      </c>
      <c r="C3" s="183"/>
      <c r="D3" s="183"/>
      <c r="E3" s="183"/>
      <c r="F3" s="183"/>
      <c r="G3" s="183"/>
      <c r="H3" s="183"/>
      <c r="I3" s="183"/>
      <c r="J3" s="183"/>
    </row>
    <row r="4" spans="1:10">
      <c r="A4" s="49"/>
      <c r="B4" s="49"/>
      <c r="C4" s="49"/>
      <c r="D4" s="49"/>
      <c r="E4" s="49"/>
      <c r="F4" s="118"/>
      <c r="G4" s="118"/>
      <c r="H4" s="118"/>
      <c r="I4" s="118"/>
      <c r="J4" s="118"/>
    </row>
    <row r="5" spans="1:10" ht="14.25" customHeight="1">
      <c r="A5" s="184" t="s">
        <v>83</v>
      </c>
      <c r="B5" s="184"/>
      <c r="C5" s="184"/>
      <c r="D5" s="184"/>
      <c r="E5" s="184"/>
      <c r="F5" s="184"/>
      <c r="G5" s="184"/>
      <c r="H5" s="184"/>
      <c r="I5" s="184"/>
      <c r="J5" s="184"/>
    </row>
    <row r="6" spans="1:10">
      <c r="A6" s="185" t="s">
        <v>214</v>
      </c>
      <c r="B6" s="185"/>
      <c r="C6" s="185"/>
      <c r="D6" s="185"/>
      <c r="E6" s="185"/>
      <c r="F6" s="185"/>
      <c r="G6" s="185"/>
      <c r="H6" s="185"/>
      <c r="I6" s="185"/>
      <c r="J6" s="185"/>
    </row>
    <row r="7" spans="1:10">
      <c r="A7" s="180" t="s">
        <v>87</v>
      </c>
      <c r="B7" s="180"/>
      <c r="C7" s="180"/>
      <c r="D7" s="180"/>
      <c r="E7" s="180"/>
      <c r="F7" s="180"/>
      <c r="G7" s="180"/>
      <c r="H7" s="180"/>
      <c r="I7" s="180"/>
      <c r="J7" s="180"/>
    </row>
    <row r="8" spans="1:10">
      <c r="A8" s="93"/>
      <c r="B8" s="93"/>
      <c r="C8" s="93"/>
      <c r="D8" s="93"/>
      <c r="E8" s="93"/>
      <c r="F8" s="93"/>
      <c r="G8" s="93"/>
      <c r="H8" s="93"/>
      <c r="I8" s="93"/>
      <c r="J8" s="93"/>
    </row>
    <row r="9" spans="1:10">
      <c r="A9" s="187" t="s">
        <v>76</v>
      </c>
      <c r="B9" s="187"/>
      <c r="C9" s="187"/>
      <c r="D9" s="187"/>
      <c r="E9" s="187"/>
      <c r="F9" s="187"/>
      <c r="G9" s="187"/>
      <c r="H9" s="187"/>
      <c r="I9" s="187"/>
      <c r="J9" s="187"/>
    </row>
    <row r="10" spans="1:10">
      <c r="A10" s="94"/>
      <c r="B10" s="94"/>
      <c r="C10" s="94"/>
      <c r="D10" s="94"/>
      <c r="E10" s="94"/>
      <c r="F10" s="94"/>
      <c r="G10" s="94"/>
      <c r="H10" s="94"/>
      <c r="I10" s="94"/>
      <c r="J10" s="94"/>
    </row>
    <row r="11" spans="1:10" ht="62.25" customHeight="1">
      <c r="A11" s="188" t="s">
        <v>1</v>
      </c>
      <c r="B11" s="189" t="s">
        <v>144</v>
      </c>
      <c r="C11" s="189" t="s">
        <v>215</v>
      </c>
      <c r="D11" s="190" t="s">
        <v>9</v>
      </c>
      <c r="E11" s="191"/>
      <c r="F11" s="191"/>
      <c r="G11" s="191"/>
      <c r="H11" s="191"/>
      <c r="I11" s="192"/>
      <c r="J11" s="188" t="s">
        <v>12</v>
      </c>
    </row>
    <row r="12" spans="1:10" ht="141" customHeight="1">
      <c r="A12" s="188"/>
      <c r="B12" s="189"/>
      <c r="C12" s="189"/>
      <c r="D12" s="117" t="s">
        <v>216</v>
      </c>
      <c r="E12" s="117" t="s">
        <v>143</v>
      </c>
      <c r="F12" s="117" t="s">
        <v>145</v>
      </c>
      <c r="G12" s="117" t="s">
        <v>146</v>
      </c>
      <c r="H12" s="117" t="s">
        <v>217</v>
      </c>
      <c r="I12" s="117" t="s">
        <v>218</v>
      </c>
      <c r="J12" s="188"/>
    </row>
    <row r="13" spans="1:10">
      <c r="A13" s="95">
        <v>1</v>
      </c>
      <c r="B13" s="95">
        <v>3</v>
      </c>
      <c r="C13" s="95">
        <v>3</v>
      </c>
      <c r="D13" s="95">
        <v>4</v>
      </c>
      <c r="E13" s="95"/>
      <c r="F13" s="95">
        <f>D13+1</f>
        <v>5</v>
      </c>
      <c r="G13" s="95"/>
      <c r="H13" s="95">
        <f>F13+1</f>
        <v>6</v>
      </c>
      <c r="I13" s="95"/>
      <c r="J13" s="95">
        <f>H13+1</f>
        <v>7</v>
      </c>
    </row>
    <row r="14" spans="1:10" ht="30">
      <c r="A14" s="99" t="s">
        <v>2</v>
      </c>
      <c r="B14" s="109">
        <f>B19</f>
        <v>13765.5</v>
      </c>
      <c r="C14" s="109">
        <f t="shared" ref="C14:D14" si="0">C19</f>
        <v>21780</v>
      </c>
      <c r="D14" s="109">
        <f t="shared" si="0"/>
        <v>19169</v>
      </c>
      <c r="E14" s="109">
        <f>E19</f>
        <v>14760.5</v>
      </c>
      <c r="F14" s="109">
        <f t="shared" ref="F14:H14" si="1">F19</f>
        <v>18874</v>
      </c>
      <c r="G14" s="109">
        <f t="shared" si="1"/>
        <v>14465.5</v>
      </c>
      <c r="H14" s="109">
        <f t="shared" si="1"/>
        <v>17051</v>
      </c>
      <c r="I14" s="109">
        <f>G14</f>
        <v>14465.5</v>
      </c>
      <c r="J14" s="124" t="s">
        <v>72</v>
      </c>
    </row>
    <row r="15" spans="1:10">
      <c r="A15" s="125" t="s">
        <v>11</v>
      </c>
      <c r="B15" s="109"/>
      <c r="C15" s="109"/>
      <c r="D15" s="109"/>
      <c r="E15" s="109"/>
      <c r="F15" s="126">
        <f t="shared" ref="F15:F26" si="2">D15</f>
        <v>0</v>
      </c>
      <c r="G15" s="126">
        <f t="shared" ref="G15:G26" si="3">E15</f>
        <v>0</v>
      </c>
      <c r="H15" s="126">
        <f t="shared" ref="H15:H76" si="4">F15</f>
        <v>0</v>
      </c>
      <c r="I15" s="109">
        <f t="shared" ref="I15:I79" si="5">G15</f>
        <v>0</v>
      </c>
      <c r="J15" s="124"/>
    </row>
    <row r="16" spans="1:10">
      <c r="A16" s="125" t="s">
        <v>3</v>
      </c>
      <c r="B16" s="109">
        <f t="shared" ref="B16:C16" si="6">B14</f>
        <v>13765.5</v>
      </c>
      <c r="C16" s="109">
        <f t="shared" si="6"/>
        <v>21780</v>
      </c>
      <c r="D16" s="109">
        <f>D14</f>
        <v>19169</v>
      </c>
      <c r="E16" s="109">
        <f>E14</f>
        <v>14760.5</v>
      </c>
      <c r="F16" s="109">
        <f t="shared" ref="F16:H16" si="7">F14</f>
        <v>18874</v>
      </c>
      <c r="G16" s="109">
        <f t="shared" si="7"/>
        <v>14465.5</v>
      </c>
      <c r="H16" s="109">
        <f t="shared" si="7"/>
        <v>17051</v>
      </c>
      <c r="I16" s="109">
        <f t="shared" si="5"/>
        <v>14465.5</v>
      </c>
      <c r="J16" s="124"/>
    </row>
    <row r="17" spans="1:10">
      <c r="A17" s="125" t="s">
        <v>13</v>
      </c>
      <c r="B17" s="109"/>
      <c r="C17" s="109"/>
      <c r="D17" s="109"/>
      <c r="E17" s="109"/>
      <c r="F17" s="126">
        <f t="shared" si="2"/>
        <v>0</v>
      </c>
      <c r="G17" s="126">
        <f t="shared" si="3"/>
        <v>0</v>
      </c>
      <c r="H17" s="126">
        <f t="shared" si="4"/>
        <v>0</v>
      </c>
      <c r="I17" s="109">
        <f t="shared" si="5"/>
        <v>0</v>
      </c>
      <c r="J17" s="124"/>
    </row>
    <row r="18" spans="1:10" ht="180" customHeight="1">
      <c r="A18" s="127" t="s">
        <v>105</v>
      </c>
      <c r="B18" s="109"/>
      <c r="C18" s="109"/>
      <c r="D18" s="109"/>
      <c r="E18" s="109"/>
      <c r="F18" s="126">
        <f>D18</f>
        <v>0</v>
      </c>
      <c r="G18" s="126">
        <f>E18</f>
        <v>0</v>
      </c>
      <c r="H18" s="126">
        <f t="shared" si="4"/>
        <v>0</v>
      </c>
      <c r="I18" s="109">
        <f>G18</f>
        <v>0</v>
      </c>
      <c r="J18" s="124" t="s">
        <v>72</v>
      </c>
    </row>
    <row r="19" spans="1:10">
      <c r="A19" s="125" t="s">
        <v>4</v>
      </c>
      <c r="B19" s="109">
        <f t="shared" ref="B19:D19" si="8">B21</f>
        <v>13765.5</v>
      </c>
      <c r="C19" s="109">
        <f t="shared" si="8"/>
        <v>21780</v>
      </c>
      <c r="D19" s="109">
        <f t="shared" si="8"/>
        <v>19169</v>
      </c>
      <c r="E19" s="109">
        <f>E21</f>
        <v>14760.5</v>
      </c>
      <c r="F19" s="109">
        <f t="shared" ref="F19:H19" si="9">F21</f>
        <v>18874</v>
      </c>
      <c r="G19" s="109">
        <f t="shared" si="9"/>
        <v>14465.5</v>
      </c>
      <c r="H19" s="109">
        <f t="shared" si="9"/>
        <v>17051</v>
      </c>
      <c r="I19" s="109">
        <f t="shared" si="5"/>
        <v>14465.5</v>
      </c>
      <c r="J19" s="124"/>
    </row>
    <row r="20" spans="1:10">
      <c r="A20" s="125" t="s">
        <v>10</v>
      </c>
      <c r="B20" s="109"/>
      <c r="C20" s="109"/>
      <c r="D20" s="109"/>
      <c r="E20" s="109"/>
      <c r="F20" s="126">
        <f t="shared" si="2"/>
        <v>0</v>
      </c>
      <c r="G20" s="126">
        <f t="shared" si="3"/>
        <v>0</v>
      </c>
      <c r="H20" s="126">
        <f t="shared" si="4"/>
        <v>0</v>
      </c>
      <c r="I20" s="109">
        <f t="shared" si="5"/>
        <v>0</v>
      </c>
      <c r="J20" s="124"/>
    </row>
    <row r="21" spans="1:10">
      <c r="A21" s="125" t="s">
        <v>5</v>
      </c>
      <c r="B21" s="109">
        <f t="shared" ref="B21:D21" si="10">B23+B25</f>
        <v>13765.5</v>
      </c>
      <c r="C21" s="109">
        <f t="shared" si="10"/>
        <v>21780</v>
      </c>
      <c r="D21" s="109">
        <f t="shared" si="10"/>
        <v>19169</v>
      </c>
      <c r="E21" s="109">
        <f>E23+E25</f>
        <v>14760.5</v>
      </c>
      <c r="F21" s="109">
        <f t="shared" ref="F21:H21" si="11">F23+F25</f>
        <v>18874</v>
      </c>
      <c r="G21" s="109">
        <f t="shared" si="11"/>
        <v>14465.5</v>
      </c>
      <c r="H21" s="109">
        <f t="shared" si="11"/>
        <v>17051</v>
      </c>
      <c r="I21" s="109">
        <f t="shared" si="5"/>
        <v>14465.5</v>
      </c>
      <c r="J21" s="124"/>
    </row>
    <row r="22" spans="1:10">
      <c r="A22" s="128" t="s">
        <v>7</v>
      </c>
      <c r="B22" s="126"/>
      <c r="C22" s="126"/>
      <c r="D22" s="126"/>
      <c r="E22" s="126"/>
      <c r="F22" s="126">
        <f t="shared" si="2"/>
        <v>0</v>
      </c>
      <c r="G22" s="126">
        <f t="shared" si="3"/>
        <v>0</v>
      </c>
      <c r="H22" s="126">
        <f t="shared" si="4"/>
        <v>0</v>
      </c>
      <c r="I22" s="109">
        <f t="shared" si="5"/>
        <v>0</v>
      </c>
      <c r="J22" s="124"/>
    </row>
    <row r="23" spans="1:10" ht="81.75" customHeight="1">
      <c r="A23" s="129" t="s">
        <v>107</v>
      </c>
      <c r="B23" s="130">
        <f>SUM(B24:B24)</f>
        <v>220</v>
      </c>
      <c r="C23" s="130">
        <f>SUM(C24:C24)</f>
        <v>400</v>
      </c>
      <c r="D23" s="130">
        <f t="shared" ref="D23:I23" si="12">SUM(D24:D24)</f>
        <v>200</v>
      </c>
      <c r="E23" s="130">
        <f t="shared" si="12"/>
        <v>0</v>
      </c>
      <c r="F23" s="130">
        <f t="shared" si="12"/>
        <v>200</v>
      </c>
      <c r="G23" s="130">
        <f t="shared" si="12"/>
        <v>0</v>
      </c>
      <c r="H23" s="130">
        <f t="shared" si="12"/>
        <v>200</v>
      </c>
      <c r="I23" s="130">
        <f t="shared" si="12"/>
        <v>0</v>
      </c>
      <c r="J23" s="124" t="s">
        <v>72</v>
      </c>
    </row>
    <row r="24" spans="1:10" ht="31.5" customHeight="1">
      <c r="A24" s="131" t="s">
        <v>108</v>
      </c>
      <c r="B24" s="132">
        <v>220</v>
      </c>
      <c r="C24" s="132">
        <v>400</v>
      </c>
      <c r="D24" s="132">
        <v>200</v>
      </c>
      <c r="E24" s="132"/>
      <c r="F24" s="126">
        <v>200</v>
      </c>
      <c r="G24" s="126"/>
      <c r="H24" s="126">
        <v>200</v>
      </c>
      <c r="I24" s="109">
        <f t="shared" si="5"/>
        <v>0</v>
      </c>
      <c r="J24" s="124" t="s">
        <v>72</v>
      </c>
    </row>
    <row r="25" spans="1:10" ht="64.5" customHeight="1">
      <c r="A25" s="129" t="s">
        <v>119</v>
      </c>
      <c r="B25" s="133">
        <f>B27+B34+B35+B39+B47+B58+B66+B72</f>
        <v>13545.5</v>
      </c>
      <c r="C25" s="133">
        <f>C27+C34+C35+C39+C47+C58+C66+C72</f>
        <v>21380</v>
      </c>
      <c r="D25" s="133">
        <f t="shared" ref="D25:E25" si="13">D27+D34+D35+D39+D47+D58+D66+D72</f>
        <v>18969</v>
      </c>
      <c r="E25" s="133">
        <f t="shared" si="13"/>
        <v>14760.5</v>
      </c>
      <c r="F25" s="133">
        <f t="shared" ref="F25:H25" si="14">F27+F34+F35+F39+F47+F58+F66+F72</f>
        <v>18674</v>
      </c>
      <c r="G25" s="133">
        <f t="shared" si="14"/>
        <v>14465.5</v>
      </c>
      <c r="H25" s="133">
        <f t="shared" si="14"/>
        <v>16851</v>
      </c>
      <c r="I25" s="109">
        <f t="shared" si="5"/>
        <v>14465.5</v>
      </c>
      <c r="J25" s="124" t="s">
        <v>72</v>
      </c>
    </row>
    <row r="26" spans="1:10" ht="64.5" customHeight="1">
      <c r="A26" s="129" t="s">
        <v>163</v>
      </c>
      <c r="B26" s="133"/>
      <c r="C26" s="133"/>
      <c r="D26" s="133"/>
      <c r="E26" s="133"/>
      <c r="F26" s="126">
        <f t="shared" si="2"/>
        <v>0</v>
      </c>
      <c r="G26" s="126">
        <f t="shared" si="3"/>
        <v>0</v>
      </c>
      <c r="H26" s="126">
        <f t="shared" si="4"/>
        <v>0</v>
      </c>
      <c r="I26" s="109">
        <f t="shared" si="5"/>
        <v>0</v>
      </c>
      <c r="J26" s="124"/>
    </row>
    <row r="27" spans="1:10" ht="30">
      <c r="A27" s="131" t="s">
        <v>164</v>
      </c>
      <c r="B27" s="133">
        <f>SUM(B28:B31)</f>
        <v>4705</v>
      </c>
      <c r="C27" s="133">
        <f>SUM(C28:C32)</f>
        <v>7845</v>
      </c>
      <c r="D27" s="133">
        <f>SUM(D28:D33)</f>
        <v>5895</v>
      </c>
      <c r="E27" s="133">
        <f>SUM(E28:E33)</f>
        <v>5665</v>
      </c>
      <c r="F27" s="133">
        <f t="shared" ref="F27:H27" si="15">SUM(F28:F32)</f>
        <v>5600</v>
      </c>
      <c r="G27" s="133">
        <f t="shared" si="15"/>
        <v>5370</v>
      </c>
      <c r="H27" s="133">
        <f t="shared" si="15"/>
        <v>5600</v>
      </c>
      <c r="I27" s="109">
        <f t="shared" si="5"/>
        <v>5370</v>
      </c>
      <c r="J27" s="124" t="s">
        <v>72</v>
      </c>
    </row>
    <row r="28" spans="1:10" ht="30">
      <c r="A28" s="97" t="s">
        <v>110</v>
      </c>
      <c r="B28" s="126">
        <v>3774</v>
      </c>
      <c r="C28" s="126">
        <v>4150</v>
      </c>
      <c r="D28" s="126">
        <v>4500</v>
      </c>
      <c r="E28" s="126">
        <v>4500</v>
      </c>
      <c r="F28" s="126">
        <f>D28</f>
        <v>4500</v>
      </c>
      <c r="G28" s="126">
        <f>E28</f>
        <v>4500</v>
      </c>
      <c r="H28" s="126">
        <f t="shared" si="4"/>
        <v>4500</v>
      </c>
      <c r="I28" s="126">
        <f t="shared" si="5"/>
        <v>4500</v>
      </c>
      <c r="J28" s="124" t="s">
        <v>72</v>
      </c>
    </row>
    <row r="29" spans="1:10" ht="60">
      <c r="A29" s="134" t="s">
        <v>111</v>
      </c>
      <c r="B29" s="126">
        <v>816</v>
      </c>
      <c r="C29" s="126">
        <v>1080</v>
      </c>
      <c r="D29" s="126">
        <v>700</v>
      </c>
      <c r="E29" s="126">
        <v>570</v>
      </c>
      <c r="F29" s="126">
        <f t="shared" ref="F29:F92" si="16">D29</f>
        <v>700</v>
      </c>
      <c r="G29" s="126">
        <f t="shared" ref="G29:G92" si="17">E29</f>
        <v>570</v>
      </c>
      <c r="H29" s="126">
        <f t="shared" si="4"/>
        <v>700</v>
      </c>
      <c r="I29" s="126">
        <f t="shared" si="5"/>
        <v>570</v>
      </c>
      <c r="J29" s="124" t="s">
        <v>137</v>
      </c>
    </row>
    <row r="30" spans="1:10" ht="30">
      <c r="A30" s="97" t="s">
        <v>224</v>
      </c>
      <c r="B30" s="126">
        <v>15</v>
      </c>
      <c r="C30" s="126"/>
      <c r="D30" s="126">
        <v>400</v>
      </c>
      <c r="E30" s="126">
        <v>300</v>
      </c>
      <c r="F30" s="126">
        <f t="shared" si="16"/>
        <v>400</v>
      </c>
      <c r="G30" s="126">
        <f t="shared" si="17"/>
        <v>300</v>
      </c>
      <c r="H30" s="126">
        <f t="shared" si="4"/>
        <v>400</v>
      </c>
      <c r="I30" s="126">
        <f t="shared" si="5"/>
        <v>300</v>
      </c>
      <c r="J30" s="124" t="s">
        <v>72</v>
      </c>
    </row>
    <row r="31" spans="1:10" ht="45">
      <c r="A31" s="71" t="s">
        <v>228</v>
      </c>
      <c r="B31" s="126">
        <v>100</v>
      </c>
      <c r="C31" s="126">
        <v>1300</v>
      </c>
      <c r="D31" s="126"/>
      <c r="E31" s="126"/>
      <c r="F31" s="126">
        <f t="shared" si="16"/>
        <v>0</v>
      </c>
      <c r="G31" s="126">
        <f t="shared" si="17"/>
        <v>0</v>
      </c>
      <c r="H31" s="126"/>
      <c r="I31" s="109">
        <f t="shared" si="5"/>
        <v>0</v>
      </c>
      <c r="J31" s="124" t="s">
        <v>72</v>
      </c>
    </row>
    <row r="32" spans="1:10" ht="30">
      <c r="A32" s="135" t="s">
        <v>229</v>
      </c>
      <c r="B32" s="136">
        <v>100</v>
      </c>
      <c r="C32" s="136">
        <v>1315</v>
      </c>
      <c r="D32" s="136"/>
      <c r="E32" s="136"/>
      <c r="F32" s="126">
        <f t="shared" si="16"/>
        <v>0</v>
      </c>
      <c r="G32" s="126">
        <f t="shared" si="17"/>
        <v>0</v>
      </c>
      <c r="H32" s="126"/>
      <c r="I32" s="109">
        <f t="shared" si="5"/>
        <v>0</v>
      </c>
      <c r="J32" s="124" t="s">
        <v>72</v>
      </c>
    </row>
    <row r="33" spans="1:11" ht="30.75">
      <c r="A33" s="135" t="s">
        <v>230</v>
      </c>
      <c r="B33" s="136"/>
      <c r="C33" s="136"/>
      <c r="D33" s="136">
        <v>295</v>
      </c>
      <c r="E33" s="136">
        <v>295</v>
      </c>
      <c r="F33" s="126"/>
      <c r="G33" s="126"/>
      <c r="H33" s="126"/>
      <c r="I33" s="109"/>
      <c r="J33" s="124"/>
    </row>
    <row r="34" spans="1:11" s="100" customFormat="1" ht="45">
      <c r="A34" s="137" t="s">
        <v>112</v>
      </c>
      <c r="B34" s="138"/>
      <c r="C34" s="139">
        <v>20</v>
      </c>
      <c r="D34" s="139">
        <v>20</v>
      </c>
      <c r="E34" s="139">
        <v>20</v>
      </c>
      <c r="F34" s="109">
        <f t="shared" si="16"/>
        <v>20</v>
      </c>
      <c r="G34" s="109">
        <f t="shared" si="17"/>
        <v>20</v>
      </c>
      <c r="H34" s="109">
        <f t="shared" si="4"/>
        <v>20</v>
      </c>
      <c r="I34" s="109">
        <f t="shared" si="5"/>
        <v>20</v>
      </c>
      <c r="J34" s="124" t="s">
        <v>72</v>
      </c>
    </row>
    <row r="35" spans="1:11" s="100" customFormat="1" ht="45">
      <c r="A35" s="140" t="s">
        <v>113</v>
      </c>
      <c r="B35" s="141">
        <f>B36+B37+B38</f>
        <v>696</v>
      </c>
      <c r="C35" s="141">
        <f t="shared" ref="C35:E35" si="18">C36+C37+C38</f>
        <v>1600</v>
      </c>
      <c r="D35" s="141">
        <f t="shared" si="18"/>
        <v>1000</v>
      </c>
      <c r="E35" s="141">
        <f t="shared" si="18"/>
        <v>0</v>
      </c>
      <c r="F35" s="109">
        <f t="shared" si="16"/>
        <v>1000</v>
      </c>
      <c r="G35" s="109">
        <f t="shared" si="17"/>
        <v>0</v>
      </c>
      <c r="H35" s="141">
        <f t="shared" ref="H35" si="19">H36+H37+H38</f>
        <v>1000</v>
      </c>
      <c r="I35" s="109">
        <f t="shared" si="5"/>
        <v>0</v>
      </c>
      <c r="J35" s="124" t="s">
        <v>72</v>
      </c>
    </row>
    <row r="36" spans="1:11" s="100" customFormat="1">
      <c r="A36" s="134" t="s">
        <v>165</v>
      </c>
      <c r="B36" s="110">
        <v>650</v>
      </c>
      <c r="C36" s="142">
        <v>500</v>
      </c>
      <c r="D36" s="142"/>
      <c r="E36" s="142">
        <v>0</v>
      </c>
      <c r="F36" s="126">
        <f t="shared" si="16"/>
        <v>0</v>
      </c>
      <c r="G36" s="126">
        <f t="shared" si="17"/>
        <v>0</v>
      </c>
      <c r="H36" s="126">
        <f t="shared" si="4"/>
        <v>0</v>
      </c>
      <c r="I36" s="109">
        <f t="shared" si="5"/>
        <v>0</v>
      </c>
      <c r="J36" s="124"/>
      <c r="K36" s="106"/>
    </row>
    <row r="37" spans="1:11" s="100" customFormat="1">
      <c r="A37" s="134" t="s">
        <v>151</v>
      </c>
      <c r="B37" s="110"/>
      <c r="C37" s="142">
        <v>1000</v>
      </c>
      <c r="D37" s="142">
        <v>1000</v>
      </c>
      <c r="E37" s="142">
        <v>0</v>
      </c>
      <c r="F37" s="126">
        <f t="shared" si="16"/>
        <v>1000</v>
      </c>
      <c r="G37" s="126">
        <f t="shared" si="17"/>
        <v>0</v>
      </c>
      <c r="H37" s="126">
        <f t="shared" si="4"/>
        <v>1000</v>
      </c>
      <c r="I37" s="109">
        <f t="shared" si="5"/>
        <v>0</v>
      </c>
      <c r="J37" s="124"/>
      <c r="K37" s="106"/>
    </row>
    <row r="38" spans="1:11" s="100" customFormat="1" ht="30">
      <c r="A38" s="134" t="s">
        <v>152</v>
      </c>
      <c r="B38" s="110">
        <v>46</v>
      </c>
      <c r="C38" s="142">
        <v>100</v>
      </c>
      <c r="D38" s="142"/>
      <c r="E38" s="142">
        <v>0</v>
      </c>
      <c r="F38" s="126">
        <f t="shared" si="16"/>
        <v>0</v>
      </c>
      <c r="G38" s="126">
        <f t="shared" si="17"/>
        <v>0</v>
      </c>
      <c r="H38" s="126">
        <f t="shared" si="4"/>
        <v>0</v>
      </c>
      <c r="I38" s="109">
        <f t="shared" si="5"/>
        <v>0</v>
      </c>
      <c r="J38" s="124"/>
      <c r="K38" s="106"/>
    </row>
    <row r="39" spans="1:11" s="101" customFormat="1" ht="30">
      <c r="A39" s="131" t="s">
        <v>114</v>
      </c>
      <c r="B39" s="109">
        <f t="shared" ref="B39" si="20">SUM(B40:B43)</f>
        <v>525</v>
      </c>
      <c r="C39" s="109">
        <f>SUM(C40:C46)</f>
        <v>803</v>
      </c>
      <c r="D39" s="109">
        <f t="shared" ref="D39:E39" si="21">SUM(D40:D46)</f>
        <v>600</v>
      </c>
      <c r="E39" s="109">
        <f t="shared" si="21"/>
        <v>300</v>
      </c>
      <c r="F39" s="109">
        <f t="shared" si="16"/>
        <v>600</v>
      </c>
      <c r="G39" s="109">
        <f t="shared" si="17"/>
        <v>300</v>
      </c>
      <c r="H39" s="109">
        <f t="shared" ref="H39" si="22">SUM(H40:H46)</f>
        <v>600</v>
      </c>
      <c r="I39" s="109">
        <f t="shared" si="5"/>
        <v>300</v>
      </c>
      <c r="J39" s="124" t="s">
        <v>72</v>
      </c>
    </row>
    <row r="40" spans="1:11" s="100" customFormat="1" ht="30">
      <c r="A40" s="143" t="s">
        <v>142</v>
      </c>
      <c r="B40" s="126">
        <v>300</v>
      </c>
      <c r="C40" s="126">
        <v>248</v>
      </c>
      <c r="D40" s="126"/>
      <c r="E40" s="126"/>
      <c r="F40" s="126">
        <f t="shared" si="16"/>
        <v>0</v>
      </c>
      <c r="G40" s="126">
        <f t="shared" si="17"/>
        <v>0</v>
      </c>
      <c r="H40" s="126">
        <f t="shared" si="4"/>
        <v>0</v>
      </c>
      <c r="I40" s="109">
        <f t="shared" si="5"/>
        <v>0</v>
      </c>
      <c r="J40" s="124" t="s">
        <v>72</v>
      </c>
      <c r="K40" s="106"/>
    </row>
    <row r="41" spans="1:11" s="100" customFormat="1" ht="30">
      <c r="A41" s="143" t="s">
        <v>134</v>
      </c>
      <c r="B41" s="126">
        <v>127</v>
      </c>
      <c r="C41" s="126">
        <v>177</v>
      </c>
      <c r="D41" s="126">
        <v>300</v>
      </c>
      <c r="E41" s="126">
        <v>300</v>
      </c>
      <c r="F41" s="126">
        <f t="shared" si="16"/>
        <v>300</v>
      </c>
      <c r="G41" s="126">
        <f t="shared" si="17"/>
        <v>300</v>
      </c>
      <c r="H41" s="126">
        <v>300</v>
      </c>
      <c r="I41" s="109">
        <f t="shared" si="5"/>
        <v>300</v>
      </c>
      <c r="J41" s="124" t="s">
        <v>72</v>
      </c>
    </row>
    <row r="42" spans="1:11" s="100" customFormat="1" ht="30">
      <c r="A42" s="143" t="s">
        <v>135</v>
      </c>
      <c r="B42" s="126">
        <v>32</v>
      </c>
      <c r="C42" s="126">
        <v>50</v>
      </c>
      <c r="D42" s="126"/>
      <c r="E42" s="126"/>
      <c r="F42" s="126">
        <f t="shared" si="16"/>
        <v>0</v>
      </c>
      <c r="G42" s="126">
        <f t="shared" si="17"/>
        <v>0</v>
      </c>
      <c r="H42" s="126">
        <f t="shared" si="4"/>
        <v>0</v>
      </c>
      <c r="I42" s="109">
        <f t="shared" si="5"/>
        <v>0</v>
      </c>
      <c r="J42" s="124" t="s">
        <v>72</v>
      </c>
    </row>
    <row r="43" spans="1:11" ht="30">
      <c r="A43" s="143" t="s">
        <v>136</v>
      </c>
      <c r="B43" s="126">
        <v>66</v>
      </c>
      <c r="C43" s="126">
        <v>20</v>
      </c>
      <c r="D43" s="126"/>
      <c r="E43" s="126"/>
      <c r="F43" s="126">
        <f t="shared" si="16"/>
        <v>0</v>
      </c>
      <c r="G43" s="126">
        <f t="shared" si="17"/>
        <v>0</v>
      </c>
      <c r="H43" s="126">
        <f t="shared" si="4"/>
        <v>0</v>
      </c>
      <c r="I43" s="109">
        <f t="shared" si="5"/>
        <v>0</v>
      </c>
      <c r="J43" s="124" t="s">
        <v>72</v>
      </c>
    </row>
    <row r="44" spans="1:11">
      <c r="A44" s="143" t="s">
        <v>147</v>
      </c>
      <c r="B44" s="126">
        <v>200</v>
      </c>
      <c r="C44" s="126">
        <v>300</v>
      </c>
      <c r="D44" s="126">
        <v>300</v>
      </c>
      <c r="E44" s="126"/>
      <c r="F44" s="126">
        <f t="shared" si="16"/>
        <v>300</v>
      </c>
      <c r="G44" s="126">
        <f t="shared" si="17"/>
        <v>0</v>
      </c>
      <c r="H44" s="126">
        <f t="shared" si="4"/>
        <v>300</v>
      </c>
      <c r="I44" s="109">
        <f t="shared" si="5"/>
        <v>0</v>
      </c>
      <c r="J44" s="124"/>
    </row>
    <row r="45" spans="1:11">
      <c r="A45" s="143" t="s">
        <v>166</v>
      </c>
      <c r="B45" s="126"/>
      <c r="C45" s="126">
        <v>8</v>
      </c>
      <c r="D45" s="126"/>
      <c r="E45" s="126"/>
      <c r="F45" s="126">
        <f t="shared" si="16"/>
        <v>0</v>
      </c>
      <c r="G45" s="126">
        <f t="shared" si="17"/>
        <v>0</v>
      </c>
      <c r="H45" s="126">
        <f t="shared" si="4"/>
        <v>0</v>
      </c>
      <c r="I45" s="109">
        <f t="shared" si="5"/>
        <v>0</v>
      </c>
      <c r="J45" s="124"/>
    </row>
    <row r="46" spans="1:11">
      <c r="A46" s="143" t="s">
        <v>167</v>
      </c>
      <c r="B46" s="126"/>
      <c r="C46" s="126"/>
      <c r="D46" s="126"/>
      <c r="E46" s="126"/>
      <c r="F46" s="126">
        <f t="shared" si="16"/>
        <v>0</v>
      </c>
      <c r="G46" s="126">
        <f t="shared" si="17"/>
        <v>0</v>
      </c>
      <c r="H46" s="126">
        <f t="shared" si="4"/>
        <v>0</v>
      </c>
      <c r="I46" s="109">
        <f t="shared" si="5"/>
        <v>0</v>
      </c>
      <c r="J46" s="124"/>
    </row>
    <row r="47" spans="1:11" s="101" customFormat="1" ht="45">
      <c r="A47" s="123" t="s">
        <v>115</v>
      </c>
      <c r="B47" s="109">
        <f t="shared" ref="B47" si="23">SUM(B48:B56)</f>
        <v>2846</v>
      </c>
      <c r="C47" s="109">
        <f>SUM(C48:C57)</f>
        <v>2663.1000000000004</v>
      </c>
      <c r="D47" s="109">
        <f t="shared" ref="D47:E47" si="24">SUM(D48:D57)</f>
        <v>2041</v>
      </c>
      <c r="E47" s="109">
        <f t="shared" si="24"/>
        <v>2041</v>
      </c>
      <c r="F47" s="109">
        <f t="shared" si="16"/>
        <v>2041</v>
      </c>
      <c r="G47" s="109">
        <f t="shared" si="17"/>
        <v>2041</v>
      </c>
      <c r="H47" s="109">
        <f t="shared" ref="H47" si="25">SUM(H48:H57)</f>
        <v>2041</v>
      </c>
      <c r="I47" s="109">
        <f t="shared" si="5"/>
        <v>2041</v>
      </c>
      <c r="J47" s="124" t="s">
        <v>72</v>
      </c>
    </row>
    <row r="48" spans="1:11" s="102" customFormat="1" ht="30">
      <c r="A48" s="71" t="s">
        <v>116</v>
      </c>
      <c r="B48" s="144">
        <v>560</v>
      </c>
      <c r="C48" s="126">
        <f>SUM(C49:C58)</f>
        <v>2094.8000000000002</v>
      </c>
      <c r="D48" s="126">
        <v>2021</v>
      </c>
      <c r="E48" s="126">
        <v>2021</v>
      </c>
      <c r="F48" s="126">
        <f t="shared" si="16"/>
        <v>2021</v>
      </c>
      <c r="G48" s="126">
        <f t="shared" si="17"/>
        <v>2021</v>
      </c>
      <c r="H48" s="126">
        <f t="shared" si="4"/>
        <v>2021</v>
      </c>
      <c r="I48" s="109">
        <f t="shared" si="5"/>
        <v>2021</v>
      </c>
      <c r="J48" s="124" t="s">
        <v>72</v>
      </c>
    </row>
    <row r="49" spans="1:11" s="102" customFormat="1" ht="30">
      <c r="A49" s="71" t="s">
        <v>148</v>
      </c>
      <c r="B49" s="144">
        <v>309</v>
      </c>
      <c r="C49" s="142"/>
      <c r="D49" s="142"/>
      <c r="E49" s="142"/>
      <c r="F49" s="126">
        <f t="shared" si="16"/>
        <v>0</v>
      </c>
      <c r="G49" s="126">
        <f t="shared" si="17"/>
        <v>0</v>
      </c>
      <c r="H49" s="126"/>
      <c r="I49" s="109">
        <f t="shared" si="5"/>
        <v>0</v>
      </c>
      <c r="J49" s="124"/>
      <c r="K49" s="107"/>
    </row>
    <row r="50" spans="1:11" s="102" customFormat="1" ht="45.75" customHeight="1">
      <c r="A50" s="134" t="s">
        <v>149</v>
      </c>
      <c r="B50" s="144">
        <v>1833</v>
      </c>
      <c r="C50" s="142"/>
      <c r="D50" s="142"/>
      <c r="E50" s="142"/>
      <c r="F50" s="126">
        <f t="shared" si="16"/>
        <v>0</v>
      </c>
      <c r="G50" s="126">
        <f t="shared" si="17"/>
        <v>0</v>
      </c>
      <c r="H50" s="126">
        <f t="shared" si="4"/>
        <v>0</v>
      </c>
      <c r="I50" s="109">
        <f t="shared" si="5"/>
        <v>0</v>
      </c>
      <c r="J50" s="124" t="s">
        <v>72</v>
      </c>
      <c r="K50" s="107"/>
    </row>
    <row r="51" spans="1:11" ht="45">
      <c r="A51" s="145" t="s">
        <v>212</v>
      </c>
      <c r="B51" s="146">
        <v>100</v>
      </c>
      <c r="C51" s="147">
        <v>81.8</v>
      </c>
      <c r="D51" s="147"/>
      <c r="E51" s="147"/>
      <c r="F51" s="126">
        <f t="shared" si="16"/>
        <v>0</v>
      </c>
      <c r="G51" s="126">
        <f t="shared" si="17"/>
        <v>0</v>
      </c>
      <c r="H51" s="126"/>
      <c r="I51" s="109">
        <f t="shared" si="5"/>
        <v>0</v>
      </c>
      <c r="J51" s="148" t="s">
        <v>72</v>
      </c>
      <c r="K51" s="105"/>
    </row>
    <row r="52" spans="1:11" ht="36" customHeight="1">
      <c r="A52" s="145" t="s">
        <v>173</v>
      </c>
      <c r="B52" s="146"/>
      <c r="C52" s="147">
        <v>77.400000000000006</v>
      </c>
      <c r="D52" s="147"/>
      <c r="E52" s="147"/>
      <c r="F52" s="126">
        <f t="shared" si="16"/>
        <v>0</v>
      </c>
      <c r="G52" s="126">
        <f t="shared" si="17"/>
        <v>0</v>
      </c>
      <c r="H52" s="126"/>
      <c r="I52" s="109">
        <f t="shared" si="5"/>
        <v>0</v>
      </c>
      <c r="J52" s="148"/>
      <c r="K52" s="105"/>
    </row>
    <row r="53" spans="1:11" ht="30">
      <c r="A53" s="71" t="s">
        <v>141</v>
      </c>
      <c r="B53" s="144">
        <v>5</v>
      </c>
      <c r="C53" s="142">
        <v>9</v>
      </c>
      <c r="D53" s="142">
        <v>20</v>
      </c>
      <c r="E53" s="142">
        <v>20</v>
      </c>
      <c r="F53" s="126">
        <f t="shared" si="16"/>
        <v>20</v>
      </c>
      <c r="G53" s="126">
        <f t="shared" si="17"/>
        <v>20</v>
      </c>
      <c r="H53" s="126">
        <f t="shared" si="4"/>
        <v>20</v>
      </c>
      <c r="I53" s="109">
        <f t="shared" si="5"/>
        <v>20</v>
      </c>
      <c r="J53" s="124" t="s">
        <v>72</v>
      </c>
    </row>
    <row r="54" spans="1:11" ht="45">
      <c r="A54" s="71" t="s">
        <v>174</v>
      </c>
      <c r="B54" s="144"/>
      <c r="C54" s="142">
        <v>338</v>
      </c>
      <c r="D54" s="142"/>
      <c r="E54" s="142"/>
      <c r="F54" s="126">
        <f t="shared" si="16"/>
        <v>0</v>
      </c>
      <c r="G54" s="126">
        <f t="shared" si="17"/>
        <v>0</v>
      </c>
      <c r="H54" s="126"/>
      <c r="I54" s="109">
        <f t="shared" si="5"/>
        <v>0</v>
      </c>
      <c r="J54" s="124"/>
    </row>
    <row r="55" spans="1:11" ht="30">
      <c r="A55" s="71" t="s">
        <v>153</v>
      </c>
      <c r="B55" s="144">
        <v>5</v>
      </c>
      <c r="C55" s="142">
        <v>9.1</v>
      </c>
      <c r="D55" s="142"/>
      <c r="E55" s="142"/>
      <c r="F55" s="126">
        <f t="shared" si="16"/>
        <v>0</v>
      </c>
      <c r="G55" s="126">
        <f t="shared" si="17"/>
        <v>0</v>
      </c>
      <c r="H55" s="126">
        <f t="shared" si="4"/>
        <v>0</v>
      </c>
      <c r="I55" s="109">
        <f t="shared" si="5"/>
        <v>0</v>
      </c>
      <c r="J55" s="124" t="s">
        <v>72</v>
      </c>
    </row>
    <row r="56" spans="1:11" ht="30">
      <c r="A56" s="71" t="s">
        <v>154</v>
      </c>
      <c r="B56" s="117">
        <v>34</v>
      </c>
      <c r="C56" s="117">
        <v>45</v>
      </c>
      <c r="D56" s="117"/>
      <c r="E56" s="117"/>
      <c r="F56" s="126">
        <f t="shared" si="16"/>
        <v>0</v>
      </c>
      <c r="G56" s="126">
        <f t="shared" si="17"/>
        <v>0</v>
      </c>
      <c r="H56" s="126">
        <f t="shared" si="4"/>
        <v>0</v>
      </c>
      <c r="I56" s="109">
        <f t="shared" si="5"/>
        <v>0</v>
      </c>
      <c r="J56" s="71" t="s">
        <v>72</v>
      </c>
    </row>
    <row r="57" spans="1:11" ht="30">
      <c r="A57" s="71" t="s">
        <v>179</v>
      </c>
      <c r="B57" s="117"/>
      <c r="C57" s="117">
        <v>8</v>
      </c>
      <c r="D57" s="117"/>
      <c r="E57" s="117"/>
      <c r="F57" s="126">
        <f t="shared" si="16"/>
        <v>0</v>
      </c>
      <c r="G57" s="126">
        <f t="shared" si="17"/>
        <v>0</v>
      </c>
      <c r="H57" s="126"/>
      <c r="I57" s="109">
        <f t="shared" si="5"/>
        <v>0</v>
      </c>
      <c r="J57" s="71"/>
    </row>
    <row r="58" spans="1:11" s="101" customFormat="1" ht="50.25" customHeight="1">
      <c r="A58" s="103" t="s">
        <v>117</v>
      </c>
      <c r="B58" s="110">
        <f>SUM(B59:B65)</f>
        <v>700</v>
      </c>
      <c r="C58" s="110">
        <f>SUM(C59:C65)</f>
        <v>1526.5</v>
      </c>
      <c r="D58" s="110">
        <f t="shared" ref="D58:E58" si="26">SUM(D59:D65)</f>
        <v>1330</v>
      </c>
      <c r="E58" s="110">
        <f t="shared" si="26"/>
        <v>1069</v>
      </c>
      <c r="F58" s="109">
        <f t="shared" si="16"/>
        <v>1330</v>
      </c>
      <c r="G58" s="109">
        <f t="shared" si="17"/>
        <v>1069</v>
      </c>
      <c r="H58" s="110">
        <f t="shared" ref="H58" si="27">SUM(H59:H65)</f>
        <v>1030</v>
      </c>
      <c r="I58" s="109">
        <f t="shared" si="5"/>
        <v>1069</v>
      </c>
      <c r="J58" s="124" t="s">
        <v>72</v>
      </c>
    </row>
    <row r="59" spans="1:11" ht="30">
      <c r="A59" s="71" t="s">
        <v>168</v>
      </c>
      <c r="B59" s="144">
        <v>675</v>
      </c>
      <c r="C59" s="142">
        <v>600</v>
      </c>
      <c r="D59" s="142">
        <v>300</v>
      </c>
      <c r="E59" s="142">
        <v>300</v>
      </c>
      <c r="F59" s="126">
        <f t="shared" si="16"/>
        <v>300</v>
      </c>
      <c r="G59" s="126">
        <f t="shared" si="17"/>
        <v>300</v>
      </c>
      <c r="H59" s="126">
        <f t="shared" si="4"/>
        <v>300</v>
      </c>
      <c r="I59" s="109">
        <f t="shared" si="5"/>
        <v>300</v>
      </c>
      <c r="J59" s="124" t="s">
        <v>72</v>
      </c>
    </row>
    <row r="60" spans="1:11" ht="39.75" customHeight="1">
      <c r="A60" s="71" t="s">
        <v>150</v>
      </c>
      <c r="B60" s="144"/>
      <c r="C60" s="142">
        <v>500</v>
      </c>
      <c r="D60" s="142">
        <v>1000</v>
      </c>
      <c r="E60" s="142">
        <v>739</v>
      </c>
      <c r="F60" s="126">
        <f t="shared" si="16"/>
        <v>1000</v>
      </c>
      <c r="G60" s="126">
        <f t="shared" si="17"/>
        <v>739</v>
      </c>
      <c r="H60" s="126">
        <v>700</v>
      </c>
      <c r="I60" s="109">
        <f t="shared" si="5"/>
        <v>739</v>
      </c>
      <c r="J60" s="124" t="s">
        <v>72</v>
      </c>
    </row>
    <row r="61" spans="1:11" ht="30">
      <c r="A61" s="71" t="s">
        <v>118</v>
      </c>
      <c r="B61" s="144"/>
      <c r="C61" s="142"/>
      <c r="D61" s="142"/>
      <c r="E61" s="142"/>
      <c r="F61" s="126">
        <f t="shared" si="16"/>
        <v>0</v>
      </c>
      <c r="G61" s="126">
        <f t="shared" si="17"/>
        <v>0</v>
      </c>
      <c r="H61" s="126">
        <f t="shared" si="4"/>
        <v>0</v>
      </c>
      <c r="I61" s="109">
        <f t="shared" si="5"/>
        <v>0</v>
      </c>
      <c r="J61" s="124" t="s">
        <v>72</v>
      </c>
    </row>
    <row r="62" spans="1:11" ht="30">
      <c r="A62" s="71" t="s">
        <v>169</v>
      </c>
      <c r="B62" s="144"/>
      <c r="C62" s="142">
        <v>28</v>
      </c>
      <c r="D62" s="142"/>
      <c r="E62" s="142"/>
      <c r="F62" s="126">
        <f t="shared" si="16"/>
        <v>0</v>
      </c>
      <c r="G62" s="126">
        <f t="shared" si="17"/>
        <v>0</v>
      </c>
      <c r="H62" s="126"/>
      <c r="I62" s="109">
        <f t="shared" si="5"/>
        <v>0</v>
      </c>
      <c r="J62" s="124"/>
    </row>
    <row r="63" spans="1:11">
      <c r="A63" s="71" t="s">
        <v>170</v>
      </c>
      <c r="B63" s="144"/>
      <c r="C63" s="142">
        <v>348.5</v>
      </c>
      <c r="D63" s="142"/>
      <c r="E63" s="142"/>
      <c r="F63" s="126">
        <f t="shared" si="16"/>
        <v>0</v>
      </c>
      <c r="G63" s="126">
        <f t="shared" si="17"/>
        <v>0</v>
      </c>
      <c r="H63" s="126"/>
      <c r="I63" s="109">
        <f t="shared" si="5"/>
        <v>0</v>
      </c>
      <c r="J63" s="124"/>
    </row>
    <row r="64" spans="1:11">
      <c r="A64" s="71" t="s">
        <v>171</v>
      </c>
      <c r="B64" s="144"/>
      <c r="C64" s="142">
        <v>30</v>
      </c>
      <c r="D64" s="142">
        <v>30</v>
      </c>
      <c r="E64" s="142">
        <v>30</v>
      </c>
      <c r="F64" s="126">
        <f t="shared" si="16"/>
        <v>30</v>
      </c>
      <c r="G64" s="126">
        <f t="shared" si="17"/>
        <v>30</v>
      </c>
      <c r="H64" s="126">
        <f t="shared" si="4"/>
        <v>30</v>
      </c>
      <c r="I64" s="109">
        <f t="shared" si="5"/>
        <v>30</v>
      </c>
      <c r="J64" s="124"/>
    </row>
    <row r="65" spans="1:11" ht="30">
      <c r="A65" s="71" t="s">
        <v>172</v>
      </c>
      <c r="B65" s="144">
        <v>25</v>
      </c>
      <c r="C65" s="142">
        <v>20</v>
      </c>
      <c r="D65" s="142"/>
      <c r="E65" s="142"/>
      <c r="F65" s="126">
        <f t="shared" si="16"/>
        <v>0</v>
      </c>
      <c r="G65" s="126">
        <f t="shared" si="17"/>
        <v>0</v>
      </c>
      <c r="H65" s="126"/>
      <c r="I65" s="109">
        <f t="shared" si="5"/>
        <v>0</v>
      </c>
      <c r="J65" s="124" t="s">
        <v>72</v>
      </c>
    </row>
    <row r="66" spans="1:11" s="104" customFormat="1" ht="51" customHeight="1">
      <c r="A66" s="103" t="s">
        <v>155</v>
      </c>
      <c r="B66" s="110">
        <f>SUM(B67:B69)</f>
        <v>879</v>
      </c>
      <c r="C66" s="110">
        <f>SUM(C67:C71)</f>
        <v>1688</v>
      </c>
      <c r="D66" s="110">
        <f t="shared" ref="D66:E66" si="28">SUM(D67:D71)</f>
        <v>850</v>
      </c>
      <c r="E66" s="110">
        <f t="shared" si="28"/>
        <v>850</v>
      </c>
      <c r="F66" s="109">
        <f t="shared" si="16"/>
        <v>850</v>
      </c>
      <c r="G66" s="109">
        <f t="shared" si="17"/>
        <v>850</v>
      </c>
      <c r="H66" s="110">
        <f t="shared" ref="H66" si="29">SUM(H67:H71)</f>
        <v>860</v>
      </c>
      <c r="I66" s="109">
        <f t="shared" si="5"/>
        <v>850</v>
      </c>
      <c r="J66" s="124" t="s">
        <v>72</v>
      </c>
    </row>
    <row r="67" spans="1:11" s="49" customFormat="1" ht="26.25" customHeight="1">
      <c r="A67" s="71" t="s">
        <v>175</v>
      </c>
      <c r="B67" s="144">
        <v>550</v>
      </c>
      <c r="C67" s="144">
        <v>566</v>
      </c>
      <c r="D67" s="144">
        <v>200</v>
      </c>
      <c r="E67" s="144">
        <v>200</v>
      </c>
      <c r="F67" s="126">
        <f t="shared" si="16"/>
        <v>200</v>
      </c>
      <c r="G67" s="126">
        <f t="shared" si="17"/>
        <v>200</v>
      </c>
      <c r="H67" s="126">
        <v>200</v>
      </c>
      <c r="I67" s="126">
        <f t="shared" si="5"/>
        <v>200</v>
      </c>
      <c r="J67" s="124"/>
    </row>
    <row r="68" spans="1:11" s="49" customFormat="1" ht="17.25" customHeight="1">
      <c r="A68" s="71" t="s">
        <v>138</v>
      </c>
      <c r="B68" s="144">
        <v>29</v>
      </c>
      <c r="C68" s="144">
        <v>30</v>
      </c>
      <c r="D68" s="144">
        <v>50</v>
      </c>
      <c r="E68" s="144">
        <v>50</v>
      </c>
      <c r="F68" s="126">
        <f t="shared" si="16"/>
        <v>50</v>
      </c>
      <c r="G68" s="126">
        <f t="shared" si="17"/>
        <v>50</v>
      </c>
      <c r="H68" s="126">
        <v>50</v>
      </c>
      <c r="I68" s="126">
        <f t="shared" si="5"/>
        <v>50</v>
      </c>
      <c r="J68" s="124"/>
    </row>
    <row r="69" spans="1:11" s="49" customFormat="1" ht="17.25" customHeight="1">
      <c r="A69" s="71" t="s">
        <v>176</v>
      </c>
      <c r="B69" s="144">
        <v>300</v>
      </c>
      <c r="C69" s="144">
        <v>388</v>
      </c>
      <c r="D69" s="144"/>
      <c r="E69" s="144"/>
      <c r="F69" s="126">
        <f t="shared" si="16"/>
        <v>0</v>
      </c>
      <c r="G69" s="126">
        <f t="shared" si="17"/>
        <v>0</v>
      </c>
      <c r="H69" s="126"/>
      <c r="I69" s="126">
        <f t="shared" si="5"/>
        <v>0</v>
      </c>
      <c r="J69" s="124"/>
    </row>
    <row r="70" spans="1:11" s="49" customFormat="1" ht="17.25" customHeight="1">
      <c r="A70" s="71" t="s">
        <v>177</v>
      </c>
      <c r="B70" s="144"/>
      <c r="C70" s="144">
        <v>700</v>
      </c>
      <c r="D70" s="144">
        <v>600</v>
      </c>
      <c r="E70" s="144">
        <v>600</v>
      </c>
      <c r="F70" s="126">
        <f t="shared" si="16"/>
        <v>600</v>
      </c>
      <c r="G70" s="126">
        <f t="shared" si="17"/>
        <v>600</v>
      </c>
      <c r="H70" s="126">
        <f t="shared" si="4"/>
        <v>600</v>
      </c>
      <c r="I70" s="109">
        <f t="shared" si="5"/>
        <v>600</v>
      </c>
      <c r="J70" s="124"/>
    </row>
    <row r="71" spans="1:11" s="49" customFormat="1" ht="30.75" customHeight="1">
      <c r="A71" s="71" t="s">
        <v>178</v>
      </c>
      <c r="B71" s="144"/>
      <c r="C71" s="144">
        <v>4</v>
      </c>
      <c r="D71" s="144"/>
      <c r="E71" s="144"/>
      <c r="F71" s="126">
        <f t="shared" si="16"/>
        <v>0</v>
      </c>
      <c r="G71" s="126">
        <f t="shared" si="17"/>
        <v>0</v>
      </c>
      <c r="H71" s="126">
        <v>10</v>
      </c>
      <c r="I71" s="109">
        <f t="shared" si="5"/>
        <v>0</v>
      </c>
      <c r="J71" s="124"/>
    </row>
    <row r="72" spans="1:11" s="101" customFormat="1" ht="30.75">
      <c r="A72" s="108" t="s">
        <v>130</v>
      </c>
      <c r="B72" s="109">
        <f>SUM(B73:B108)</f>
        <v>3194.5</v>
      </c>
      <c r="C72" s="109">
        <f>SUM(C73:C107)</f>
        <v>5234.3999999999996</v>
      </c>
      <c r="D72" s="109">
        <f>SUM(D73:D107)</f>
        <v>7233</v>
      </c>
      <c r="E72" s="109">
        <f>SUM(E73:E107)</f>
        <v>4815.5</v>
      </c>
      <c r="F72" s="109">
        <f t="shared" si="16"/>
        <v>7233</v>
      </c>
      <c r="G72" s="109">
        <f t="shared" si="17"/>
        <v>4815.5</v>
      </c>
      <c r="H72" s="109">
        <f>SUM(H73:H107)</f>
        <v>5700</v>
      </c>
      <c r="I72" s="109">
        <f t="shared" si="5"/>
        <v>4815.5</v>
      </c>
      <c r="J72" s="124" t="s">
        <v>72</v>
      </c>
    </row>
    <row r="73" spans="1:11" ht="30">
      <c r="A73" s="149" t="s">
        <v>133</v>
      </c>
      <c r="B73" s="144">
        <v>200</v>
      </c>
      <c r="C73" s="142">
        <v>104</v>
      </c>
      <c r="D73" s="142">
        <v>100</v>
      </c>
      <c r="E73" s="142">
        <v>100</v>
      </c>
      <c r="F73" s="126">
        <f t="shared" si="16"/>
        <v>100</v>
      </c>
      <c r="G73" s="126">
        <f t="shared" si="17"/>
        <v>100</v>
      </c>
      <c r="H73" s="126">
        <f t="shared" si="4"/>
        <v>100</v>
      </c>
      <c r="I73" s="109">
        <f t="shared" si="5"/>
        <v>100</v>
      </c>
      <c r="J73" s="124" t="s">
        <v>72</v>
      </c>
    </row>
    <row r="74" spans="1:11" ht="30">
      <c r="A74" s="150" t="s">
        <v>140</v>
      </c>
      <c r="B74" s="126">
        <v>85</v>
      </c>
      <c r="C74" s="126"/>
      <c r="D74" s="126">
        <v>300</v>
      </c>
      <c r="E74" s="126">
        <v>300</v>
      </c>
      <c r="F74" s="126">
        <f t="shared" si="16"/>
        <v>300</v>
      </c>
      <c r="G74" s="126">
        <f t="shared" si="17"/>
        <v>300</v>
      </c>
      <c r="H74" s="126">
        <f t="shared" si="4"/>
        <v>300</v>
      </c>
      <c r="I74" s="109">
        <f t="shared" si="5"/>
        <v>300</v>
      </c>
      <c r="J74" s="124" t="s">
        <v>72</v>
      </c>
      <c r="K74" s="105"/>
    </row>
    <row r="75" spans="1:11" ht="30">
      <c r="A75" s="151" t="s">
        <v>180</v>
      </c>
      <c r="B75" s="126">
        <v>429.5</v>
      </c>
      <c r="C75" s="126">
        <v>106.4</v>
      </c>
      <c r="D75" s="126"/>
      <c r="E75" s="126"/>
      <c r="F75" s="126">
        <f t="shared" si="16"/>
        <v>0</v>
      </c>
      <c r="G75" s="126">
        <f t="shared" si="17"/>
        <v>0</v>
      </c>
      <c r="H75" s="126"/>
      <c r="I75" s="109">
        <f t="shared" si="5"/>
        <v>0</v>
      </c>
      <c r="J75" s="124" t="s">
        <v>72</v>
      </c>
    </row>
    <row r="76" spans="1:11" ht="45">
      <c r="A76" s="149" t="s">
        <v>181</v>
      </c>
      <c r="B76" s="144">
        <v>310</v>
      </c>
      <c r="C76" s="142">
        <v>100</v>
      </c>
      <c r="D76" s="142">
        <v>100</v>
      </c>
      <c r="E76" s="142">
        <v>100</v>
      </c>
      <c r="F76" s="126">
        <f t="shared" si="16"/>
        <v>100</v>
      </c>
      <c r="G76" s="126">
        <f t="shared" si="17"/>
        <v>100</v>
      </c>
      <c r="H76" s="126">
        <f t="shared" si="4"/>
        <v>100</v>
      </c>
      <c r="I76" s="109">
        <f t="shared" si="5"/>
        <v>100</v>
      </c>
      <c r="J76" s="124" t="s">
        <v>72</v>
      </c>
    </row>
    <row r="77" spans="1:11" ht="45">
      <c r="A77" s="71" t="s">
        <v>231</v>
      </c>
      <c r="B77" s="144">
        <v>471</v>
      </c>
      <c r="C77" s="142">
        <v>1485</v>
      </c>
      <c r="D77" s="142">
        <v>3263</v>
      </c>
      <c r="E77" s="142">
        <v>2027.5</v>
      </c>
      <c r="F77" s="126">
        <f t="shared" si="16"/>
        <v>3263</v>
      </c>
      <c r="G77" s="126">
        <f t="shared" si="17"/>
        <v>2027.5</v>
      </c>
      <c r="H77" s="126">
        <v>2000</v>
      </c>
      <c r="I77" s="109">
        <f t="shared" si="5"/>
        <v>2027.5</v>
      </c>
      <c r="J77" s="124" t="s">
        <v>72</v>
      </c>
    </row>
    <row r="78" spans="1:11" ht="30">
      <c r="A78" s="71" t="s">
        <v>182</v>
      </c>
      <c r="B78" s="144">
        <v>120</v>
      </c>
      <c r="C78" s="142">
        <v>600</v>
      </c>
      <c r="D78" s="142">
        <v>300</v>
      </c>
      <c r="E78" s="142">
        <v>208</v>
      </c>
      <c r="F78" s="126">
        <f t="shared" si="16"/>
        <v>300</v>
      </c>
      <c r="G78" s="126">
        <f t="shared" si="17"/>
        <v>208</v>
      </c>
      <c r="H78" s="126">
        <v>300</v>
      </c>
      <c r="I78" s="109">
        <f t="shared" si="5"/>
        <v>208</v>
      </c>
      <c r="J78" s="124" t="s">
        <v>72</v>
      </c>
    </row>
    <row r="79" spans="1:11" ht="30">
      <c r="A79" s="71" t="s">
        <v>183</v>
      </c>
      <c r="B79" s="144">
        <v>99</v>
      </c>
      <c r="C79" s="142">
        <v>53.5</v>
      </c>
      <c r="D79" s="142">
        <v>120</v>
      </c>
      <c r="E79" s="142"/>
      <c r="F79" s="126">
        <f t="shared" si="16"/>
        <v>120</v>
      </c>
      <c r="G79" s="126">
        <f t="shared" si="17"/>
        <v>0</v>
      </c>
      <c r="H79" s="126">
        <v>150</v>
      </c>
      <c r="I79" s="109">
        <f t="shared" si="5"/>
        <v>0</v>
      </c>
      <c r="J79" s="124" t="s">
        <v>72</v>
      </c>
    </row>
    <row r="80" spans="1:11" ht="30">
      <c r="A80" s="71" t="s">
        <v>184</v>
      </c>
      <c r="B80" s="144">
        <v>316</v>
      </c>
      <c r="C80" s="142">
        <v>200</v>
      </c>
      <c r="D80" s="142">
        <v>400</v>
      </c>
      <c r="E80" s="142">
        <v>200</v>
      </c>
      <c r="F80" s="126">
        <f t="shared" si="16"/>
        <v>400</v>
      </c>
      <c r="G80" s="126">
        <f t="shared" si="17"/>
        <v>200</v>
      </c>
      <c r="H80" s="126">
        <f t="shared" ref="H80:H98" si="30">F80</f>
        <v>400</v>
      </c>
      <c r="I80" s="109">
        <f t="shared" ref="I80:I108" si="31">G80</f>
        <v>200</v>
      </c>
      <c r="J80" s="124" t="s">
        <v>72</v>
      </c>
    </row>
    <row r="81" spans="1:11" ht="30">
      <c r="A81" s="71" t="s">
        <v>185</v>
      </c>
      <c r="B81" s="144">
        <v>50</v>
      </c>
      <c r="C81" s="142">
        <v>230</v>
      </c>
      <c r="D81" s="142">
        <v>200</v>
      </c>
      <c r="E81" s="142">
        <v>300</v>
      </c>
      <c r="F81" s="126">
        <f t="shared" si="16"/>
        <v>200</v>
      </c>
      <c r="G81" s="126">
        <f t="shared" si="17"/>
        <v>300</v>
      </c>
      <c r="H81" s="126">
        <f t="shared" si="30"/>
        <v>200</v>
      </c>
      <c r="I81" s="109">
        <f t="shared" si="31"/>
        <v>300</v>
      </c>
      <c r="J81" s="124" t="s">
        <v>72</v>
      </c>
    </row>
    <row r="82" spans="1:11" ht="30">
      <c r="A82" s="152" t="s">
        <v>186</v>
      </c>
      <c r="B82" s="144">
        <v>65</v>
      </c>
      <c r="C82" s="142">
        <v>200</v>
      </c>
      <c r="D82" s="142">
        <v>400</v>
      </c>
      <c r="E82" s="142">
        <v>400</v>
      </c>
      <c r="F82" s="126">
        <f t="shared" si="16"/>
        <v>400</v>
      </c>
      <c r="G82" s="126">
        <f t="shared" si="17"/>
        <v>400</v>
      </c>
      <c r="H82" s="126">
        <f t="shared" si="30"/>
        <v>400</v>
      </c>
      <c r="I82" s="109">
        <f t="shared" si="31"/>
        <v>400</v>
      </c>
      <c r="J82" s="124" t="s">
        <v>72</v>
      </c>
      <c r="K82" s="105"/>
    </row>
    <row r="83" spans="1:11" ht="30">
      <c r="A83" s="71" t="s">
        <v>187</v>
      </c>
      <c r="B83" s="144">
        <v>280</v>
      </c>
      <c r="C83" s="142">
        <v>728.4</v>
      </c>
      <c r="D83" s="142"/>
      <c r="E83" s="142"/>
      <c r="F83" s="126">
        <f t="shared" si="16"/>
        <v>0</v>
      </c>
      <c r="G83" s="126">
        <f t="shared" si="17"/>
        <v>0</v>
      </c>
      <c r="H83" s="126"/>
      <c r="I83" s="109"/>
      <c r="J83" s="124" t="s">
        <v>72</v>
      </c>
    </row>
    <row r="84" spans="1:11" ht="30">
      <c r="A84" s="71" t="s">
        <v>188</v>
      </c>
      <c r="B84" s="117">
        <v>0</v>
      </c>
      <c r="C84" s="117"/>
      <c r="D84" s="117"/>
      <c r="E84" s="117"/>
      <c r="F84" s="126">
        <f t="shared" si="16"/>
        <v>0</v>
      </c>
      <c r="G84" s="126">
        <f t="shared" si="17"/>
        <v>0</v>
      </c>
      <c r="H84" s="126">
        <f t="shared" si="30"/>
        <v>0</v>
      </c>
      <c r="I84" s="109">
        <f t="shared" si="31"/>
        <v>0</v>
      </c>
      <c r="J84" s="71" t="s">
        <v>72</v>
      </c>
    </row>
    <row r="85" spans="1:11" ht="30">
      <c r="A85" s="71" t="s">
        <v>189</v>
      </c>
      <c r="B85" s="117">
        <v>0</v>
      </c>
      <c r="C85" s="117"/>
      <c r="D85" s="117"/>
      <c r="E85" s="117"/>
      <c r="F85" s="126">
        <f t="shared" si="16"/>
        <v>0</v>
      </c>
      <c r="G85" s="126">
        <f t="shared" si="17"/>
        <v>0</v>
      </c>
      <c r="H85" s="126">
        <f t="shared" si="30"/>
        <v>0</v>
      </c>
      <c r="I85" s="109">
        <f t="shared" si="31"/>
        <v>0</v>
      </c>
      <c r="J85" s="71" t="s">
        <v>72</v>
      </c>
    </row>
    <row r="86" spans="1:11" ht="30">
      <c r="A86" s="71" t="s">
        <v>190</v>
      </c>
      <c r="B86" s="117">
        <v>100</v>
      </c>
      <c r="C86" s="117">
        <v>300</v>
      </c>
      <c r="D86" s="117">
        <v>300</v>
      </c>
      <c r="E86" s="117"/>
      <c r="F86" s="126">
        <f t="shared" si="16"/>
        <v>300</v>
      </c>
      <c r="G86" s="126">
        <f t="shared" si="17"/>
        <v>0</v>
      </c>
      <c r="H86" s="126"/>
      <c r="I86" s="109">
        <f t="shared" si="31"/>
        <v>0</v>
      </c>
      <c r="J86" s="71" t="s">
        <v>72</v>
      </c>
    </row>
    <row r="87" spans="1:11" ht="30">
      <c r="A87" s="71" t="s">
        <v>191</v>
      </c>
      <c r="B87" s="117"/>
      <c r="C87" s="117"/>
      <c r="D87" s="117">
        <v>100</v>
      </c>
      <c r="E87" s="117"/>
      <c r="F87" s="126">
        <f t="shared" si="16"/>
        <v>100</v>
      </c>
      <c r="G87" s="126">
        <f t="shared" si="17"/>
        <v>0</v>
      </c>
      <c r="H87" s="126">
        <f t="shared" si="30"/>
        <v>100</v>
      </c>
      <c r="I87" s="109">
        <f t="shared" si="31"/>
        <v>0</v>
      </c>
      <c r="J87" s="71" t="s">
        <v>72</v>
      </c>
    </row>
    <row r="88" spans="1:11" ht="30">
      <c r="A88" s="71" t="s">
        <v>192</v>
      </c>
      <c r="B88" s="117"/>
      <c r="C88" s="117"/>
      <c r="D88" s="117"/>
      <c r="E88" s="117"/>
      <c r="F88" s="126">
        <f t="shared" si="16"/>
        <v>0</v>
      </c>
      <c r="G88" s="126">
        <f t="shared" si="17"/>
        <v>0</v>
      </c>
      <c r="H88" s="126">
        <f t="shared" si="30"/>
        <v>0</v>
      </c>
      <c r="I88" s="109">
        <f t="shared" si="31"/>
        <v>0</v>
      </c>
      <c r="J88" s="71" t="s">
        <v>72</v>
      </c>
    </row>
    <row r="89" spans="1:11" ht="30">
      <c r="A89" s="71" t="s">
        <v>193</v>
      </c>
      <c r="B89" s="117">
        <v>8</v>
      </c>
      <c r="C89" s="117"/>
      <c r="D89" s="117">
        <v>50</v>
      </c>
      <c r="E89" s="117">
        <v>50</v>
      </c>
      <c r="F89" s="126">
        <f t="shared" si="16"/>
        <v>50</v>
      </c>
      <c r="G89" s="126">
        <f t="shared" si="17"/>
        <v>50</v>
      </c>
      <c r="H89" s="126">
        <f t="shared" si="30"/>
        <v>50</v>
      </c>
      <c r="I89" s="109">
        <f t="shared" si="31"/>
        <v>50</v>
      </c>
      <c r="J89" s="71" t="s">
        <v>72</v>
      </c>
    </row>
    <row r="90" spans="1:11" ht="30">
      <c r="A90" s="71" t="s">
        <v>194</v>
      </c>
      <c r="B90" s="117"/>
      <c r="C90" s="117"/>
      <c r="D90" s="117"/>
      <c r="E90" s="117"/>
      <c r="F90" s="126">
        <f t="shared" si="16"/>
        <v>0</v>
      </c>
      <c r="G90" s="126">
        <f t="shared" si="17"/>
        <v>0</v>
      </c>
      <c r="H90" s="126">
        <f t="shared" si="30"/>
        <v>0</v>
      </c>
      <c r="I90" s="109">
        <f t="shared" si="31"/>
        <v>0</v>
      </c>
      <c r="J90" s="71" t="s">
        <v>72</v>
      </c>
    </row>
    <row r="91" spans="1:11" ht="30">
      <c r="A91" s="152" t="s">
        <v>195</v>
      </c>
      <c r="B91" s="117"/>
      <c r="C91" s="117">
        <v>40</v>
      </c>
      <c r="D91" s="117"/>
      <c r="E91" s="117"/>
      <c r="F91" s="126">
        <f t="shared" si="16"/>
        <v>0</v>
      </c>
      <c r="G91" s="126">
        <f t="shared" si="17"/>
        <v>0</v>
      </c>
      <c r="H91" s="126"/>
      <c r="I91" s="109">
        <f t="shared" si="31"/>
        <v>0</v>
      </c>
      <c r="J91" s="71" t="s">
        <v>72</v>
      </c>
      <c r="K91" s="105"/>
    </row>
    <row r="92" spans="1:11" ht="30">
      <c r="A92" s="152" t="s">
        <v>196</v>
      </c>
      <c r="B92" s="117">
        <v>80</v>
      </c>
      <c r="C92" s="117"/>
      <c r="D92" s="117"/>
      <c r="E92" s="117"/>
      <c r="F92" s="126">
        <f t="shared" si="16"/>
        <v>0</v>
      </c>
      <c r="G92" s="126">
        <f t="shared" si="17"/>
        <v>0</v>
      </c>
      <c r="H92" s="126"/>
      <c r="I92" s="109">
        <f t="shared" si="31"/>
        <v>0</v>
      </c>
      <c r="J92" s="71" t="s">
        <v>72</v>
      </c>
      <c r="K92" s="105"/>
    </row>
    <row r="93" spans="1:11" ht="30">
      <c r="A93" s="152" t="s">
        <v>197</v>
      </c>
      <c r="B93" s="117">
        <v>373</v>
      </c>
      <c r="C93" s="117"/>
      <c r="D93" s="117"/>
      <c r="E93" s="117"/>
      <c r="F93" s="126">
        <f t="shared" ref="F93:F108" si="32">D93</f>
        <v>0</v>
      </c>
      <c r="G93" s="126">
        <f t="shared" ref="G93:G108" si="33">E93</f>
        <v>0</v>
      </c>
      <c r="H93" s="126"/>
      <c r="I93" s="109">
        <f t="shared" si="31"/>
        <v>0</v>
      </c>
      <c r="J93" s="71" t="s">
        <v>72</v>
      </c>
      <c r="K93" s="105"/>
    </row>
    <row r="94" spans="1:11" ht="30">
      <c r="A94" s="152" t="s">
        <v>198</v>
      </c>
      <c r="B94" s="117">
        <v>50</v>
      </c>
      <c r="C94" s="117">
        <v>100</v>
      </c>
      <c r="D94" s="117"/>
      <c r="E94" s="117"/>
      <c r="F94" s="126">
        <f t="shared" si="32"/>
        <v>0</v>
      </c>
      <c r="G94" s="126">
        <f t="shared" si="33"/>
        <v>0</v>
      </c>
      <c r="H94" s="126"/>
      <c r="I94" s="109">
        <f t="shared" si="31"/>
        <v>0</v>
      </c>
      <c r="J94" s="71" t="s">
        <v>72</v>
      </c>
      <c r="K94" s="105"/>
    </row>
    <row r="95" spans="1:11" ht="30">
      <c r="A95" s="152" t="s">
        <v>199</v>
      </c>
      <c r="B95" s="117">
        <v>10</v>
      </c>
      <c r="C95" s="117"/>
      <c r="D95" s="117"/>
      <c r="E95" s="117"/>
      <c r="F95" s="126">
        <f t="shared" si="32"/>
        <v>0</v>
      </c>
      <c r="G95" s="126">
        <f t="shared" si="33"/>
        <v>0</v>
      </c>
      <c r="H95" s="126">
        <f t="shared" si="30"/>
        <v>0</v>
      </c>
      <c r="I95" s="109">
        <f t="shared" si="31"/>
        <v>0</v>
      </c>
      <c r="J95" s="71" t="s">
        <v>72</v>
      </c>
      <c r="K95" s="105"/>
    </row>
    <row r="96" spans="1:11" ht="35.25" customHeight="1">
      <c r="A96" s="152" t="s">
        <v>200</v>
      </c>
      <c r="B96" s="117">
        <v>4</v>
      </c>
      <c r="C96" s="117">
        <v>5</v>
      </c>
      <c r="D96" s="117"/>
      <c r="E96" s="117"/>
      <c r="F96" s="126">
        <f t="shared" si="32"/>
        <v>0</v>
      </c>
      <c r="G96" s="126">
        <f t="shared" si="33"/>
        <v>0</v>
      </c>
      <c r="H96" s="126">
        <f t="shared" si="30"/>
        <v>0</v>
      </c>
      <c r="I96" s="109">
        <f t="shared" si="31"/>
        <v>0</v>
      </c>
      <c r="J96" s="71" t="s">
        <v>72</v>
      </c>
      <c r="K96" s="105"/>
    </row>
    <row r="97" spans="1:11" ht="30">
      <c r="A97" s="152" t="s">
        <v>201</v>
      </c>
      <c r="B97" s="117">
        <v>13</v>
      </c>
      <c r="C97" s="117">
        <v>15</v>
      </c>
      <c r="D97" s="117"/>
      <c r="E97" s="117"/>
      <c r="F97" s="126">
        <f t="shared" si="32"/>
        <v>0</v>
      </c>
      <c r="G97" s="126">
        <f t="shared" si="33"/>
        <v>0</v>
      </c>
      <c r="H97" s="126">
        <f t="shared" si="30"/>
        <v>0</v>
      </c>
      <c r="I97" s="109">
        <f t="shared" si="31"/>
        <v>0</v>
      </c>
      <c r="J97" s="71" t="s">
        <v>72</v>
      </c>
      <c r="K97" s="105"/>
    </row>
    <row r="98" spans="1:11" ht="30">
      <c r="A98" s="152" t="s">
        <v>202</v>
      </c>
      <c r="B98" s="117">
        <v>19</v>
      </c>
      <c r="C98" s="117"/>
      <c r="D98" s="117"/>
      <c r="E98" s="117"/>
      <c r="F98" s="126">
        <f t="shared" si="32"/>
        <v>0</v>
      </c>
      <c r="G98" s="126">
        <f t="shared" si="33"/>
        <v>0</v>
      </c>
      <c r="H98" s="126">
        <f t="shared" si="30"/>
        <v>0</v>
      </c>
      <c r="I98" s="109">
        <f t="shared" si="31"/>
        <v>0</v>
      </c>
      <c r="J98" s="71" t="s">
        <v>72</v>
      </c>
      <c r="K98" s="105"/>
    </row>
    <row r="99" spans="1:11" ht="30">
      <c r="A99" s="152" t="s">
        <v>203</v>
      </c>
      <c r="B99" s="117"/>
      <c r="C99" s="117">
        <v>25.5</v>
      </c>
      <c r="D99" s="117"/>
      <c r="E99" s="117"/>
      <c r="F99" s="126">
        <f t="shared" si="32"/>
        <v>0</v>
      </c>
      <c r="G99" s="126">
        <f t="shared" si="33"/>
        <v>0</v>
      </c>
      <c r="H99" s="126"/>
      <c r="I99" s="109">
        <f t="shared" si="31"/>
        <v>0</v>
      </c>
      <c r="J99" s="71" t="s">
        <v>72</v>
      </c>
      <c r="K99" s="105"/>
    </row>
    <row r="100" spans="1:11" ht="30" customHeight="1">
      <c r="A100" s="152" t="s">
        <v>204</v>
      </c>
      <c r="B100" s="117"/>
      <c r="C100" s="117">
        <v>99.9</v>
      </c>
      <c r="D100" s="117"/>
      <c r="E100" s="117"/>
      <c r="F100" s="126">
        <f t="shared" si="32"/>
        <v>0</v>
      </c>
      <c r="G100" s="126">
        <f t="shared" si="33"/>
        <v>0</v>
      </c>
      <c r="H100" s="126"/>
      <c r="I100" s="109">
        <f t="shared" si="31"/>
        <v>0</v>
      </c>
      <c r="J100" s="71" t="s">
        <v>72</v>
      </c>
      <c r="K100" s="105"/>
    </row>
    <row r="101" spans="1:11" ht="105">
      <c r="A101" s="152" t="s">
        <v>227</v>
      </c>
      <c r="B101" s="117"/>
      <c r="C101" s="117">
        <v>196</v>
      </c>
      <c r="D101" s="117">
        <v>1600</v>
      </c>
      <c r="E101" s="117">
        <v>1130</v>
      </c>
      <c r="F101" s="126">
        <f t="shared" si="32"/>
        <v>1600</v>
      </c>
      <c r="G101" s="126">
        <f t="shared" si="33"/>
        <v>1130</v>
      </c>
      <c r="H101" s="126">
        <v>1600</v>
      </c>
      <c r="I101" s="126">
        <f t="shared" si="31"/>
        <v>1130</v>
      </c>
      <c r="J101" s="71" t="s">
        <v>72</v>
      </c>
      <c r="K101" s="105"/>
    </row>
    <row r="102" spans="1:11" ht="66" customHeight="1">
      <c r="A102" s="152" t="s">
        <v>205</v>
      </c>
      <c r="B102" s="117"/>
      <c r="C102" s="117">
        <v>5</v>
      </c>
      <c r="D102" s="117"/>
      <c r="E102" s="117"/>
      <c r="F102" s="126">
        <f t="shared" si="32"/>
        <v>0</v>
      </c>
      <c r="G102" s="126">
        <f t="shared" si="33"/>
        <v>0</v>
      </c>
      <c r="H102" s="126"/>
      <c r="I102" s="109">
        <f t="shared" si="31"/>
        <v>0</v>
      </c>
      <c r="J102" s="71" t="s">
        <v>72</v>
      </c>
      <c r="K102" s="105"/>
    </row>
    <row r="103" spans="1:11" ht="24.75" customHeight="1">
      <c r="A103" s="152" t="s">
        <v>206</v>
      </c>
      <c r="B103" s="117"/>
      <c r="C103" s="117">
        <v>221</v>
      </c>
      <c r="D103" s="117"/>
      <c r="E103" s="117"/>
      <c r="F103" s="126">
        <f t="shared" si="32"/>
        <v>0</v>
      </c>
      <c r="G103" s="126">
        <f t="shared" si="33"/>
        <v>0</v>
      </c>
      <c r="H103" s="126"/>
      <c r="I103" s="109">
        <f t="shared" si="31"/>
        <v>0</v>
      </c>
      <c r="J103" s="71" t="s">
        <v>72</v>
      </c>
      <c r="K103" s="105"/>
    </row>
    <row r="104" spans="1:11" ht="47.25" customHeight="1">
      <c r="A104" s="152" t="s">
        <v>207</v>
      </c>
      <c r="B104" s="117"/>
      <c r="C104" s="117">
        <v>129.69999999999999</v>
      </c>
      <c r="D104" s="117"/>
      <c r="E104" s="117"/>
      <c r="F104" s="126">
        <f t="shared" si="32"/>
        <v>0</v>
      </c>
      <c r="G104" s="126">
        <f t="shared" si="33"/>
        <v>0</v>
      </c>
      <c r="H104" s="126"/>
      <c r="I104" s="109">
        <f t="shared" si="31"/>
        <v>0</v>
      </c>
      <c r="J104" s="71" t="s">
        <v>72</v>
      </c>
      <c r="K104" s="105"/>
    </row>
    <row r="105" spans="1:11" ht="31.5" customHeight="1">
      <c r="A105" s="152" t="s">
        <v>208</v>
      </c>
      <c r="B105" s="117"/>
      <c r="C105" s="117">
        <v>100</v>
      </c>
      <c r="D105" s="117"/>
      <c r="E105" s="117"/>
      <c r="F105" s="126">
        <f t="shared" si="32"/>
        <v>0</v>
      </c>
      <c r="G105" s="126">
        <f t="shared" si="33"/>
        <v>0</v>
      </c>
      <c r="H105" s="126"/>
      <c r="I105" s="109">
        <f t="shared" si="31"/>
        <v>0</v>
      </c>
      <c r="J105" s="71" t="s">
        <v>72</v>
      </c>
      <c r="K105" s="105"/>
    </row>
    <row r="106" spans="1:11" ht="40.5" customHeight="1">
      <c r="A106" s="152" t="s">
        <v>209</v>
      </c>
      <c r="B106" s="117"/>
      <c r="C106" s="117">
        <v>160</v>
      </c>
      <c r="D106" s="117"/>
      <c r="E106" s="117"/>
      <c r="F106" s="126">
        <f t="shared" si="32"/>
        <v>0</v>
      </c>
      <c r="G106" s="126">
        <f t="shared" si="33"/>
        <v>0</v>
      </c>
      <c r="H106" s="126"/>
      <c r="I106" s="109">
        <f t="shared" si="31"/>
        <v>0</v>
      </c>
      <c r="J106" s="71" t="s">
        <v>72</v>
      </c>
      <c r="K106" s="105"/>
    </row>
    <row r="107" spans="1:11" ht="30" customHeight="1">
      <c r="A107" s="152" t="s">
        <v>210</v>
      </c>
      <c r="B107" s="117"/>
      <c r="C107" s="117">
        <v>30</v>
      </c>
      <c r="D107" s="117"/>
      <c r="E107" s="117"/>
      <c r="F107" s="126">
        <f t="shared" si="32"/>
        <v>0</v>
      </c>
      <c r="G107" s="126">
        <f t="shared" si="33"/>
        <v>0</v>
      </c>
      <c r="H107" s="126"/>
      <c r="I107" s="109">
        <f t="shared" si="31"/>
        <v>0</v>
      </c>
      <c r="J107" s="71" t="s">
        <v>72</v>
      </c>
      <c r="K107" s="105"/>
    </row>
    <row r="108" spans="1:11" ht="30">
      <c r="A108" s="152" t="s">
        <v>211</v>
      </c>
      <c r="B108" s="117">
        <v>112</v>
      </c>
      <c r="C108" s="117"/>
      <c r="D108" s="117"/>
      <c r="E108" s="117"/>
      <c r="F108" s="126">
        <f t="shared" si="32"/>
        <v>0</v>
      </c>
      <c r="G108" s="126">
        <f t="shared" si="33"/>
        <v>0</v>
      </c>
      <c r="H108" s="117"/>
      <c r="I108" s="109">
        <f t="shared" si="31"/>
        <v>0</v>
      </c>
      <c r="J108" s="71" t="s">
        <v>72</v>
      </c>
      <c r="K108" s="105"/>
    </row>
    <row r="109" spans="1:11">
      <c r="A109" s="186" t="s">
        <v>6</v>
      </c>
      <c r="B109" s="186"/>
      <c r="C109" s="186"/>
      <c r="D109" s="186"/>
      <c r="E109" s="186"/>
      <c r="F109" s="186"/>
      <c r="G109" s="186"/>
      <c r="H109" s="186"/>
      <c r="I109" s="186"/>
      <c r="J109" s="186"/>
    </row>
    <row r="110" spans="1:11" ht="30">
      <c r="A110" s="71" t="s">
        <v>69</v>
      </c>
      <c r="B110" s="96">
        <f t="shared" ref="B110:I110" si="34">B14</f>
        <v>13765.5</v>
      </c>
      <c r="C110" s="96">
        <f t="shared" si="34"/>
        <v>21780</v>
      </c>
      <c r="D110" s="96">
        <f t="shared" si="34"/>
        <v>19169</v>
      </c>
      <c r="E110" s="96">
        <f t="shared" si="34"/>
        <v>14760.5</v>
      </c>
      <c r="F110" s="96">
        <f t="shared" si="34"/>
        <v>18874</v>
      </c>
      <c r="G110" s="96">
        <f t="shared" si="34"/>
        <v>14465.5</v>
      </c>
      <c r="H110" s="96">
        <f t="shared" si="34"/>
        <v>17051</v>
      </c>
      <c r="I110" s="96">
        <f t="shared" si="34"/>
        <v>14465.5</v>
      </c>
      <c r="J110" s="97"/>
    </row>
    <row r="111" spans="1:11">
      <c r="A111" s="97" t="s">
        <v>99</v>
      </c>
      <c r="B111" s="97"/>
      <c r="C111" s="97"/>
      <c r="D111" s="97"/>
      <c r="E111" s="97"/>
      <c r="F111" s="97"/>
      <c r="G111" s="97"/>
      <c r="H111" s="97"/>
      <c r="I111" s="97"/>
      <c r="J111" s="97"/>
    </row>
    <row r="112" spans="1:11">
      <c r="A112" s="97" t="s">
        <v>156</v>
      </c>
      <c r="B112" s="97"/>
      <c r="C112" s="97"/>
      <c r="D112" s="97"/>
      <c r="E112" s="97"/>
      <c r="F112" s="97"/>
      <c r="G112" s="97"/>
      <c r="H112" s="97"/>
      <c r="I112" s="97"/>
      <c r="J112" s="97"/>
    </row>
    <row r="113" spans="10:10">
      <c r="J113" s="49"/>
    </row>
    <row r="128" spans="10:10" ht="37.5" customHeight="1"/>
    <row r="129" ht="16.5" customHeight="1"/>
    <row r="130" ht="16.5" customHeight="1"/>
    <row r="131" ht="50.2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34.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33" customHeight="1"/>
    <row r="157" ht="15.95" customHeight="1"/>
    <row r="158" ht="15.75" customHeight="1"/>
    <row r="159" ht="15.75" customHeight="1"/>
    <row r="160" ht="15.75" customHeight="1"/>
    <row r="166" spans="1:10" ht="13.5" customHeight="1"/>
    <row r="167" spans="1:10" ht="13.5" customHeight="1"/>
    <row r="173" spans="1:10" ht="32.25" customHeight="1"/>
    <row r="174" spans="1:10" ht="31.5" customHeight="1"/>
    <row r="175" spans="1:10" s="105" customFormat="1">
      <c r="A175" s="98"/>
      <c r="B175" s="98"/>
      <c r="C175" s="98"/>
      <c r="D175" s="98"/>
      <c r="E175" s="98"/>
      <c r="F175" s="98"/>
      <c r="G175" s="98"/>
      <c r="H175" s="98"/>
      <c r="I175" s="98"/>
      <c r="J175" s="98"/>
    </row>
    <row r="176" spans="1:10" s="105" customFormat="1">
      <c r="A176" s="98"/>
      <c r="B176" s="98"/>
      <c r="C176" s="98"/>
      <c r="D176" s="98"/>
      <c r="E176" s="98"/>
      <c r="F176" s="98"/>
      <c r="G176" s="98"/>
      <c r="H176" s="98"/>
      <c r="I176" s="98"/>
      <c r="J176" s="98"/>
    </row>
    <row r="177" spans="1:10" s="105" customFormat="1">
      <c r="A177" s="98"/>
      <c r="B177" s="98"/>
      <c r="C177" s="98"/>
      <c r="D177" s="98"/>
      <c r="E177" s="98"/>
      <c r="F177" s="98"/>
      <c r="G177" s="98"/>
      <c r="H177" s="98"/>
      <c r="I177" s="98"/>
      <c r="J177" s="98"/>
    </row>
    <row r="178" spans="1:10" s="105" customFormat="1">
      <c r="A178" s="98"/>
      <c r="B178" s="98"/>
      <c r="C178" s="98"/>
      <c r="D178" s="98"/>
      <c r="E178" s="98"/>
      <c r="F178" s="98"/>
      <c r="G178" s="98"/>
      <c r="H178" s="98"/>
      <c r="I178" s="98"/>
      <c r="J178" s="98"/>
    </row>
    <row r="179" spans="1:10" s="105" customFormat="1">
      <c r="A179" s="98"/>
      <c r="B179" s="98"/>
      <c r="C179" s="98"/>
      <c r="D179" s="98"/>
      <c r="E179" s="98"/>
      <c r="F179" s="98"/>
      <c r="G179" s="98"/>
      <c r="H179" s="98"/>
      <c r="I179" s="98"/>
      <c r="J179" s="98"/>
    </row>
    <row r="180" spans="1:10" s="105" customFormat="1">
      <c r="A180" s="98"/>
      <c r="B180" s="98"/>
      <c r="C180" s="98"/>
      <c r="D180" s="98"/>
      <c r="E180" s="98"/>
      <c r="F180" s="98"/>
      <c r="G180" s="98"/>
      <c r="H180" s="98"/>
      <c r="I180" s="98"/>
      <c r="J180" s="98"/>
    </row>
  </sheetData>
  <autoFilter ref="A13:K112"/>
  <mergeCells count="13">
    <mergeCell ref="A109:J109"/>
    <mergeCell ref="A9:J9"/>
    <mergeCell ref="A11:A12"/>
    <mergeCell ref="B11:B12"/>
    <mergeCell ref="C11:C12"/>
    <mergeCell ref="J11:J12"/>
    <mergeCell ref="D11:I11"/>
    <mergeCell ref="A7:J7"/>
    <mergeCell ref="F1:J1"/>
    <mergeCell ref="A2:J2"/>
    <mergeCell ref="B3:J3"/>
    <mergeCell ref="A5:J5"/>
    <mergeCell ref="A6:J6"/>
  </mergeCells>
  <pageMargins left="0.55118110236220474" right="3.937007874015748E-2" top="0.31496062992125984" bottom="0.39370078740157483" header="0.31496062992125984" footer="0.31496062992125984"/>
  <pageSetup paperSize="9" scale="65" orientation="portrait" r:id="rId1"/>
  <headerFooter alignWithMargins="0">
    <oddHeader>&amp;R</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Ruler="0" topLeftCell="A19" zoomScaleSheetLayoutView="70" workbookViewId="0">
      <selection activeCell="H24" sqref="H24"/>
    </sheetView>
  </sheetViews>
  <sheetFormatPr defaultRowHeight="12.75"/>
  <cols>
    <col min="1" max="1" width="6.7109375" style="5" customWidth="1"/>
    <col min="2" max="2" width="35.28515625" style="5" customWidth="1"/>
    <col min="3" max="3" width="9.85546875" style="5" customWidth="1"/>
    <col min="4" max="4" width="12" style="5" customWidth="1"/>
    <col min="5" max="5" width="9.28515625" style="5" customWidth="1"/>
    <col min="6" max="6" width="8.28515625" style="5" customWidth="1"/>
    <col min="7" max="7" width="4.28515625" style="5" customWidth="1"/>
    <col min="8" max="8" width="4" style="5" customWidth="1"/>
    <col min="9" max="9" width="7.140625" style="5" customWidth="1"/>
    <col min="10" max="10" width="8.140625" style="5" customWidth="1"/>
    <col min="11" max="11" width="8.7109375" style="5" customWidth="1"/>
    <col min="12" max="12" width="9.28515625" style="5" customWidth="1"/>
    <col min="13" max="13" width="8.85546875" style="5" customWidth="1"/>
    <col min="14" max="14" width="9.85546875" style="5" customWidth="1"/>
    <col min="15" max="15" width="9.7109375" style="5" customWidth="1"/>
    <col min="16" max="16" width="7.7109375" style="5" customWidth="1"/>
    <col min="17" max="17" width="7.85546875" style="5" customWidth="1"/>
    <col min="18" max="18" width="16" style="5" customWidth="1"/>
    <col min="19" max="22" width="9.140625" style="6"/>
    <col min="23" max="16384" width="9.140625" style="5"/>
  </cols>
  <sheetData>
    <row r="1" spans="1:22" ht="14.25">
      <c r="A1" s="27"/>
      <c r="B1" s="26"/>
      <c r="C1" s="26"/>
      <c r="D1" s="26"/>
      <c r="E1" s="26"/>
      <c r="F1" s="26"/>
      <c r="G1" s="26"/>
      <c r="H1" s="26"/>
      <c r="I1" s="26"/>
      <c r="J1" s="26"/>
      <c r="K1" s="26"/>
      <c r="L1" s="26"/>
      <c r="M1" s="26"/>
      <c r="N1" s="26"/>
      <c r="O1" s="26"/>
      <c r="P1" s="26"/>
      <c r="Q1" s="26"/>
      <c r="R1" s="86" t="s">
        <v>44</v>
      </c>
    </row>
    <row r="2" spans="1:22" ht="14.25">
      <c r="A2" s="27"/>
      <c r="B2" s="211" t="s">
        <v>15</v>
      </c>
      <c r="C2" s="212"/>
      <c r="D2" s="212"/>
      <c r="E2" s="212"/>
      <c r="F2" s="212"/>
      <c r="G2" s="212"/>
      <c r="H2" s="212"/>
      <c r="I2" s="212"/>
      <c r="J2" s="212"/>
      <c r="K2" s="212"/>
      <c r="L2" s="212"/>
      <c r="M2" s="212"/>
      <c r="N2" s="212"/>
      <c r="O2" s="212"/>
      <c r="P2" s="212"/>
      <c r="Q2" s="212"/>
      <c r="R2" s="212"/>
    </row>
    <row r="3" spans="1:22" ht="14.25">
      <c r="A3" s="27"/>
      <c r="B3" s="26"/>
      <c r="C3" s="26"/>
      <c r="D3" s="26"/>
      <c r="E3" s="26"/>
      <c r="F3" s="26"/>
      <c r="G3" s="26"/>
      <c r="H3" s="26"/>
      <c r="I3" s="213" t="s">
        <v>84</v>
      </c>
      <c r="J3" s="213"/>
      <c r="K3" s="213"/>
      <c r="L3" s="213"/>
      <c r="M3" s="213"/>
      <c r="N3" s="213"/>
      <c r="O3" s="213"/>
      <c r="P3" s="213"/>
      <c r="Q3" s="213"/>
      <c r="R3" s="213"/>
    </row>
    <row r="4" spans="1:22" ht="15">
      <c r="A4" s="214" t="s">
        <v>85</v>
      </c>
      <c r="B4" s="215"/>
      <c r="C4" s="215"/>
      <c r="D4" s="215"/>
      <c r="E4" s="215"/>
      <c r="F4" s="215"/>
      <c r="G4" s="215"/>
      <c r="H4" s="215"/>
      <c r="I4" s="215"/>
      <c r="J4" s="215"/>
      <c r="K4" s="215"/>
      <c r="L4" s="215"/>
      <c r="M4" s="215"/>
      <c r="N4" s="215"/>
      <c r="O4" s="215"/>
      <c r="P4" s="215"/>
      <c r="Q4" s="215"/>
      <c r="R4" s="215"/>
    </row>
    <row r="5" spans="1:22" ht="15.75">
      <c r="A5" s="25"/>
      <c r="B5" s="216" t="s">
        <v>214</v>
      </c>
      <c r="C5" s="216"/>
      <c r="D5" s="216"/>
      <c r="E5" s="216"/>
      <c r="F5" s="216"/>
      <c r="G5" s="216"/>
      <c r="H5" s="216"/>
      <c r="I5" s="216"/>
      <c r="J5" s="216"/>
      <c r="K5" s="216"/>
      <c r="L5" s="216"/>
      <c r="M5" s="216"/>
      <c r="N5" s="216"/>
      <c r="O5" s="216"/>
      <c r="P5" s="216"/>
      <c r="Q5" s="216"/>
      <c r="R5" s="216"/>
    </row>
    <row r="6" spans="1:22" ht="14.25">
      <c r="A6" s="217" t="s">
        <v>86</v>
      </c>
      <c r="B6" s="218"/>
      <c r="C6" s="218"/>
      <c r="D6" s="218"/>
      <c r="E6" s="218"/>
      <c r="F6" s="218"/>
      <c r="G6" s="218"/>
      <c r="H6" s="218"/>
      <c r="I6" s="218"/>
      <c r="J6" s="218"/>
      <c r="K6" s="218"/>
      <c r="L6" s="218"/>
      <c r="M6" s="218"/>
      <c r="N6" s="218"/>
      <c r="O6" s="218"/>
      <c r="P6" s="218"/>
      <c r="Q6" s="218"/>
      <c r="R6" s="218"/>
    </row>
    <row r="7" spans="1:22" ht="14.25">
      <c r="A7" s="24"/>
      <c r="B7" s="210" t="s">
        <v>219</v>
      </c>
      <c r="C7" s="210"/>
      <c r="D7" s="210"/>
      <c r="E7" s="210"/>
      <c r="F7" s="210"/>
      <c r="G7" s="210"/>
      <c r="H7" s="210"/>
      <c r="I7" s="210"/>
      <c r="J7" s="210"/>
      <c r="K7" s="210"/>
      <c r="L7" s="210"/>
      <c r="M7" s="210"/>
      <c r="N7" s="210"/>
      <c r="O7" s="210"/>
      <c r="P7" s="210"/>
      <c r="Q7" s="210"/>
      <c r="R7" s="210"/>
    </row>
    <row r="8" spans="1:22" ht="17.25" customHeight="1">
      <c r="A8" s="206" t="s">
        <v>220</v>
      </c>
      <c r="B8" s="206"/>
      <c r="C8" s="206"/>
      <c r="D8" s="206"/>
      <c r="E8" s="206"/>
      <c r="F8" s="206"/>
      <c r="G8" s="206"/>
      <c r="H8" s="206"/>
      <c r="I8" s="206"/>
      <c r="J8" s="206"/>
      <c r="K8" s="206"/>
      <c r="L8" s="206"/>
      <c r="M8" s="206"/>
      <c r="N8" s="206"/>
      <c r="O8" s="206"/>
      <c r="P8" s="206"/>
      <c r="Q8" s="206"/>
      <c r="R8" s="206"/>
      <c r="S8" s="23"/>
    </row>
    <row r="9" spans="1:22">
      <c r="A9" s="22"/>
      <c r="B9" s="21"/>
      <c r="C9" s="21"/>
      <c r="D9" s="21"/>
      <c r="E9" s="21"/>
      <c r="F9" s="21"/>
      <c r="G9" s="21"/>
      <c r="H9" s="21"/>
      <c r="I9" s="21"/>
      <c r="J9" s="21"/>
      <c r="K9" s="21"/>
      <c r="L9" s="21"/>
      <c r="M9" s="21"/>
      <c r="N9" s="21"/>
      <c r="O9" s="21"/>
      <c r="P9" s="21"/>
      <c r="Q9" s="21"/>
      <c r="R9" s="20"/>
    </row>
    <row r="10" spans="1:22" s="15" customFormat="1" ht="22.5" customHeight="1">
      <c r="A10" s="207" t="s">
        <v>18</v>
      </c>
      <c r="B10" s="207" t="s">
        <v>43</v>
      </c>
      <c r="C10" s="197" t="s">
        <v>42</v>
      </c>
      <c r="D10" s="198"/>
      <c r="E10" s="198"/>
      <c r="F10" s="198"/>
      <c r="G10" s="198"/>
      <c r="H10" s="198"/>
      <c r="I10" s="198"/>
      <c r="J10" s="198"/>
      <c r="K10" s="198"/>
      <c r="L10" s="198"/>
      <c r="M10" s="198"/>
      <c r="N10" s="198"/>
      <c r="O10" s="198"/>
      <c r="P10" s="198"/>
      <c r="Q10" s="199"/>
      <c r="R10" s="207" t="s">
        <v>41</v>
      </c>
      <c r="S10" s="16"/>
      <c r="T10" s="16"/>
      <c r="U10" s="16"/>
      <c r="V10" s="16"/>
    </row>
    <row r="11" spans="1:22" s="15" customFormat="1" ht="18" customHeight="1">
      <c r="A11" s="208"/>
      <c r="B11" s="208"/>
      <c r="C11" s="197" t="s">
        <v>221</v>
      </c>
      <c r="D11" s="198"/>
      <c r="E11" s="198"/>
      <c r="F11" s="198"/>
      <c r="G11" s="198"/>
      <c r="H11" s="198"/>
      <c r="I11" s="198"/>
      <c r="J11" s="198"/>
      <c r="K11" s="198"/>
      <c r="L11" s="198"/>
      <c r="M11" s="198"/>
      <c r="N11" s="198"/>
      <c r="O11" s="199"/>
      <c r="P11" s="207" t="s">
        <v>158</v>
      </c>
      <c r="Q11" s="207" t="s">
        <v>222</v>
      </c>
      <c r="R11" s="208"/>
      <c r="S11" s="16"/>
      <c r="T11" s="16"/>
      <c r="U11" s="16"/>
      <c r="V11" s="16"/>
    </row>
    <row r="12" spans="1:22" s="15" customFormat="1" ht="18.75" customHeight="1">
      <c r="A12" s="208"/>
      <c r="B12" s="208"/>
      <c r="C12" s="197" t="s">
        <v>40</v>
      </c>
      <c r="D12" s="198"/>
      <c r="E12" s="199"/>
      <c r="F12" s="197" t="s">
        <v>39</v>
      </c>
      <c r="G12" s="198"/>
      <c r="H12" s="198"/>
      <c r="I12" s="199"/>
      <c r="J12" s="197" t="s">
        <v>38</v>
      </c>
      <c r="K12" s="198"/>
      <c r="L12" s="199"/>
      <c r="M12" s="197" t="s">
        <v>37</v>
      </c>
      <c r="N12" s="200"/>
      <c r="O12" s="201"/>
      <c r="P12" s="209"/>
      <c r="Q12" s="209"/>
      <c r="R12" s="209"/>
      <c r="S12" s="16"/>
      <c r="T12" s="16"/>
      <c r="U12" s="16"/>
      <c r="V12" s="16"/>
    </row>
    <row r="13" spans="1:22" s="15" customFormat="1" ht="48.75" customHeight="1">
      <c r="A13" s="209"/>
      <c r="B13" s="209"/>
      <c r="C13" s="19" t="s">
        <v>36</v>
      </c>
      <c r="D13" s="19" t="s">
        <v>35</v>
      </c>
      <c r="E13" s="19" t="s">
        <v>34</v>
      </c>
      <c r="F13" s="17" t="s">
        <v>33</v>
      </c>
      <c r="G13" s="202" t="s">
        <v>32</v>
      </c>
      <c r="H13" s="203"/>
      <c r="I13" s="17" t="s">
        <v>31</v>
      </c>
      <c r="J13" s="18" t="s">
        <v>30</v>
      </c>
      <c r="K13" s="17" t="s">
        <v>29</v>
      </c>
      <c r="L13" s="17" t="s">
        <v>28</v>
      </c>
      <c r="M13" s="17" t="s">
        <v>27</v>
      </c>
      <c r="N13" s="17" t="s">
        <v>26</v>
      </c>
      <c r="O13" s="17" t="s">
        <v>25</v>
      </c>
      <c r="P13" s="17" t="s">
        <v>24</v>
      </c>
      <c r="Q13" s="17" t="s">
        <v>24</v>
      </c>
      <c r="R13" s="85"/>
      <c r="S13" s="16"/>
      <c r="T13" s="16"/>
      <c r="U13" s="16"/>
      <c r="V13" s="16"/>
    </row>
    <row r="14" spans="1:22" s="12" customFormat="1">
      <c r="A14" s="14"/>
      <c r="B14" s="14">
        <f>A14+1</f>
        <v>1</v>
      </c>
      <c r="C14" s="14"/>
      <c r="D14" s="14"/>
      <c r="E14" s="14"/>
      <c r="F14" s="14"/>
      <c r="G14" s="193"/>
      <c r="H14" s="194"/>
      <c r="I14" s="14"/>
      <c r="J14" s="14"/>
      <c r="K14" s="14"/>
      <c r="L14" s="14"/>
      <c r="M14" s="14"/>
      <c r="N14" s="14"/>
      <c r="O14" s="14"/>
      <c r="P14" s="14"/>
      <c r="Q14" s="14"/>
      <c r="R14" s="14"/>
      <c r="S14" s="13"/>
      <c r="T14" s="13"/>
      <c r="U14" s="13"/>
      <c r="V14" s="13"/>
    </row>
    <row r="15" spans="1:22" s="12" customFormat="1" ht="255.75" customHeight="1">
      <c r="A15" s="14">
        <v>1</v>
      </c>
      <c r="B15" s="74" t="s">
        <v>104</v>
      </c>
      <c r="C15" s="70"/>
      <c r="D15" s="70"/>
      <c r="E15" s="70"/>
      <c r="F15" s="59"/>
      <c r="G15" s="204"/>
      <c r="H15" s="205"/>
      <c r="I15" s="59"/>
      <c r="J15" s="59"/>
      <c r="K15" s="59"/>
      <c r="L15" s="59"/>
      <c r="M15" s="59"/>
      <c r="N15" s="59"/>
      <c r="O15" s="59"/>
      <c r="P15" s="14"/>
      <c r="Q15" s="14"/>
      <c r="R15" s="14"/>
      <c r="S15" s="13"/>
      <c r="T15" s="13"/>
      <c r="U15" s="13"/>
      <c r="V15" s="13"/>
    </row>
    <row r="16" spans="1:22" s="12" customFormat="1" ht="51" customHeight="1">
      <c r="A16" s="14">
        <v>2</v>
      </c>
      <c r="B16" s="89" t="s">
        <v>126</v>
      </c>
      <c r="C16" s="14"/>
      <c r="D16" s="14"/>
      <c r="E16" s="14"/>
      <c r="F16" s="14"/>
      <c r="G16" s="193"/>
      <c r="H16" s="194"/>
      <c r="I16" s="14"/>
      <c r="J16" s="58"/>
      <c r="K16" s="14"/>
      <c r="L16" s="14"/>
      <c r="M16" s="14"/>
      <c r="N16" s="14"/>
      <c r="O16" s="14"/>
      <c r="P16" s="14" t="s">
        <v>70</v>
      </c>
      <c r="Q16" s="14" t="s">
        <v>70</v>
      </c>
      <c r="R16" s="14"/>
      <c r="S16" s="13"/>
      <c r="T16" s="13"/>
      <c r="U16" s="13"/>
      <c r="V16" s="13"/>
    </row>
    <row r="17" spans="1:22" s="12" customFormat="1" ht="52.5" customHeight="1">
      <c r="A17" s="14">
        <v>3</v>
      </c>
      <c r="B17" s="89" t="s">
        <v>71</v>
      </c>
      <c r="C17" s="59"/>
      <c r="D17" s="59"/>
      <c r="E17" s="59"/>
      <c r="F17" s="59"/>
      <c r="G17" s="87"/>
      <c r="H17" s="88"/>
      <c r="I17" s="59"/>
      <c r="J17" s="59"/>
      <c r="K17" s="59"/>
      <c r="L17" s="59"/>
      <c r="M17" s="59"/>
      <c r="N17" s="59"/>
      <c r="O17" s="59"/>
      <c r="P17" s="14" t="s">
        <v>70</v>
      </c>
      <c r="Q17" s="14" t="s">
        <v>70</v>
      </c>
      <c r="R17" s="14" t="s">
        <v>72</v>
      </c>
      <c r="S17" s="13"/>
      <c r="T17" s="13"/>
      <c r="U17" s="13"/>
      <c r="V17" s="13"/>
    </row>
    <row r="18" spans="1:22" s="12" customFormat="1" ht="40.5" customHeight="1">
      <c r="A18" s="14">
        <v>4</v>
      </c>
      <c r="B18" s="89" t="s">
        <v>73</v>
      </c>
      <c r="C18" s="59"/>
      <c r="D18" s="59"/>
      <c r="E18" s="59"/>
      <c r="F18" s="59"/>
      <c r="G18" s="87"/>
      <c r="H18" s="88"/>
      <c r="I18" s="59"/>
      <c r="J18" s="59"/>
      <c r="K18" s="59"/>
      <c r="L18" s="59"/>
      <c r="M18" s="59"/>
      <c r="N18" s="59"/>
      <c r="O18" s="59"/>
      <c r="P18" s="14" t="s">
        <v>70</v>
      </c>
      <c r="Q18" s="14" t="s">
        <v>70</v>
      </c>
      <c r="R18" s="14" t="s">
        <v>72</v>
      </c>
      <c r="S18" s="13"/>
      <c r="T18" s="13"/>
      <c r="U18" s="13"/>
      <c r="V18" s="13"/>
    </row>
    <row r="19" spans="1:22" s="12" customFormat="1" ht="147" customHeight="1">
      <c r="A19" s="14">
        <v>5</v>
      </c>
      <c r="B19" s="75" t="s">
        <v>127</v>
      </c>
      <c r="C19" s="57"/>
      <c r="D19" s="57"/>
      <c r="E19" s="57"/>
      <c r="F19" s="14"/>
      <c r="G19" s="193"/>
      <c r="H19" s="194"/>
      <c r="I19" s="14"/>
      <c r="J19" s="14"/>
      <c r="K19" s="14"/>
      <c r="L19" s="14"/>
      <c r="M19" s="14"/>
      <c r="N19" s="14"/>
      <c r="O19" s="14"/>
      <c r="P19" s="14" t="s">
        <v>70</v>
      </c>
      <c r="Q19" s="14" t="s">
        <v>70</v>
      </c>
      <c r="R19" s="14" t="s">
        <v>72</v>
      </c>
      <c r="S19" s="13"/>
      <c r="T19" s="13"/>
      <c r="U19" s="13"/>
      <c r="V19" s="13"/>
    </row>
    <row r="20" spans="1:22" ht="60.75" customHeight="1">
      <c r="A20" s="14">
        <v>6</v>
      </c>
      <c r="B20" s="76" t="s">
        <v>108</v>
      </c>
      <c r="C20" s="82"/>
      <c r="D20" s="82"/>
      <c r="E20" s="82"/>
      <c r="F20" s="11"/>
      <c r="G20" s="83"/>
      <c r="H20" s="84"/>
      <c r="I20" s="59"/>
      <c r="J20" s="59"/>
      <c r="K20" s="59"/>
      <c r="L20" s="14"/>
      <c r="M20" s="11"/>
      <c r="N20" s="11"/>
      <c r="O20" s="60"/>
      <c r="P20" s="52" t="s">
        <v>70</v>
      </c>
      <c r="Q20" s="52" t="s">
        <v>70</v>
      </c>
      <c r="R20" s="52" t="s">
        <v>72</v>
      </c>
    </row>
    <row r="21" spans="1:22" ht="96" customHeight="1">
      <c r="A21" s="14">
        <v>7</v>
      </c>
      <c r="B21" s="77" t="s">
        <v>119</v>
      </c>
      <c r="C21" s="82"/>
      <c r="D21" s="82"/>
      <c r="E21" s="82"/>
      <c r="F21" s="11"/>
      <c r="G21" s="83"/>
      <c r="H21" s="84"/>
      <c r="I21" s="11"/>
      <c r="J21" s="11"/>
      <c r="K21" s="11"/>
      <c r="L21" s="11"/>
      <c r="M21" s="11"/>
      <c r="N21" s="11"/>
      <c r="O21" s="11"/>
      <c r="P21" s="52" t="s">
        <v>70</v>
      </c>
      <c r="Q21" s="52" t="s">
        <v>70</v>
      </c>
      <c r="R21" s="52" t="s">
        <v>72</v>
      </c>
    </row>
    <row r="22" spans="1:22" ht="39" customHeight="1">
      <c r="A22" s="14">
        <v>8</v>
      </c>
      <c r="B22" s="78" t="s">
        <v>109</v>
      </c>
      <c r="C22" s="62"/>
      <c r="D22" s="62"/>
      <c r="E22" s="62"/>
      <c r="F22" s="59"/>
      <c r="G22" s="87"/>
      <c r="H22" s="88"/>
      <c r="I22" s="59"/>
      <c r="J22" s="59"/>
      <c r="K22" s="59"/>
      <c r="L22" s="59"/>
      <c r="M22" s="59"/>
      <c r="N22" s="60"/>
      <c r="O22" s="60"/>
      <c r="P22" s="52" t="s">
        <v>70</v>
      </c>
      <c r="Q22" s="52" t="s">
        <v>70</v>
      </c>
      <c r="R22" s="52" t="s">
        <v>72</v>
      </c>
    </row>
    <row r="23" spans="1:22" s="12" customFormat="1" ht="61.5" customHeight="1">
      <c r="A23" s="14">
        <v>9</v>
      </c>
      <c r="B23" s="153" t="s">
        <v>112</v>
      </c>
      <c r="C23" s="82"/>
      <c r="D23" s="82"/>
      <c r="E23" s="82"/>
      <c r="F23" s="11"/>
      <c r="G23" s="83"/>
      <c r="H23" s="84"/>
      <c r="I23" s="11"/>
      <c r="J23" s="11"/>
      <c r="K23" s="11"/>
      <c r="L23" s="11"/>
      <c r="M23" s="11"/>
      <c r="N23" s="11"/>
      <c r="O23" s="11"/>
      <c r="P23" s="14" t="s">
        <v>70</v>
      </c>
      <c r="Q23" s="14" t="s">
        <v>70</v>
      </c>
      <c r="R23" s="14" t="s">
        <v>72</v>
      </c>
      <c r="S23" s="13"/>
      <c r="T23" s="13"/>
      <c r="U23" s="13"/>
      <c r="V23" s="13"/>
    </row>
    <row r="24" spans="1:22" ht="62.25" customHeight="1">
      <c r="A24" s="14">
        <v>10</v>
      </c>
      <c r="B24" s="78" t="s">
        <v>113</v>
      </c>
      <c r="C24" s="82"/>
      <c r="D24" s="82"/>
      <c r="E24" s="82"/>
      <c r="F24" s="11"/>
      <c r="G24" s="179"/>
      <c r="H24" s="177"/>
      <c r="I24" s="178"/>
      <c r="J24" s="178"/>
      <c r="K24" s="178"/>
      <c r="L24" s="11"/>
      <c r="M24" s="11"/>
      <c r="N24" s="11"/>
      <c r="O24" s="11"/>
      <c r="P24" s="52" t="s">
        <v>70</v>
      </c>
      <c r="Q24" s="52" t="s">
        <v>70</v>
      </c>
      <c r="R24" s="52" t="s">
        <v>72</v>
      </c>
    </row>
    <row r="25" spans="1:22" ht="40.5" customHeight="1">
      <c r="A25" s="14">
        <v>11</v>
      </c>
      <c r="B25" s="78" t="s">
        <v>114</v>
      </c>
      <c r="C25" s="82"/>
      <c r="D25" s="82"/>
      <c r="E25" s="82"/>
      <c r="F25" s="11"/>
      <c r="G25" s="63"/>
      <c r="H25" s="61"/>
      <c r="I25" s="60"/>
      <c r="J25" s="60"/>
      <c r="K25" s="60"/>
      <c r="L25" s="60"/>
      <c r="M25" s="11"/>
      <c r="N25" s="11"/>
      <c r="O25" s="11"/>
      <c r="P25" s="52" t="s">
        <v>70</v>
      </c>
      <c r="Q25" s="52" t="s">
        <v>70</v>
      </c>
      <c r="R25" s="52" t="s">
        <v>72</v>
      </c>
    </row>
    <row r="26" spans="1:22" ht="61.5" customHeight="1">
      <c r="A26" s="14">
        <v>12</v>
      </c>
      <c r="B26" s="72" t="s">
        <v>125</v>
      </c>
      <c r="C26" s="62"/>
      <c r="D26" s="62"/>
      <c r="E26" s="62"/>
      <c r="F26" s="60"/>
      <c r="G26" s="63"/>
      <c r="H26" s="61"/>
      <c r="I26" s="60"/>
      <c r="J26" s="60"/>
      <c r="K26" s="60"/>
      <c r="L26" s="60"/>
      <c r="M26" s="60"/>
      <c r="N26" s="60"/>
      <c r="O26" s="60"/>
      <c r="P26" s="52" t="s">
        <v>70</v>
      </c>
      <c r="Q26" s="52" t="s">
        <v>70</v>
      </c>
      <c r="R26" s="52" t="s">
        <v>72</v>
      </c>
    </row>
    <row r="27" spans="1:22" ht="61.5" customHeight="1">
      <c r="A27" s="14">
        <v>13</v>
      </c>
      <c r="B27" s="72" t="s">
        <v>117</v>
      </c>
      <c r="C27" s="62"/>
      <c r="D27" s="62"/>
      <c r="E27" s="62"/>
      <c r="F27" s="60"/>
      <c r="G27" s="63"/>
      <c r="H27" s="61"/>
      <c r="I27" s="60"/>
      <c r="J27" s="60"/>
      <c r="K27" s="60"/>
      <c r="L27" s="60"/>
      <c r="M27" s="60"/>
      <c r="N27" s="60"/>
      <c r="O27" s="60"/>
      <c r="P27" s="52" t="s">
        <v>70</v>
      </c>
      <c r="Q27" s="52" t="s">
        <v>70</v>
      </c>
      <c r="R27" s="52" t="s">
        <v>72</v>
      </c>
    </row>
    <row r="28" spans="1:22" ht="36" customHeight="1">
      <c r="A28" s="14">
        <v>15</v>
      </c>
      <c r="B28" s="72" t="s">
        <v>129</v>
      </c>
      <c r="C28" s="62"/>
      <c r="D28" s="62"/>
      <c r="E28" s="62"/>
      <c r="F28" s="60"/>
      <c r="G28" s="63"/>
      <c r="H28" s="61"/>
      <c r="I28" s="60"/>
      <c r="J28" s="60"/>
      <c r="K28" s="60"/>
      <c r="L28" s="60"/>
      <c r="M28" s="60"/>
      <c r="N28" s="60"/>
      <c r="O28" s="60"/>
      <c r="P28" s="52" t="s">
        <v>70</v>
      </c>
      <c r="Q28" s="52" t="s">
        <v>70</v>
      </c>
      <c r="R28" s="52" t="s">
        <v>72</v>
      </c>
    </row>
    <row r="29" spans="1:22" ht="50.25" customHeight="1">
      <c r="A29" s="14">
        <v>16</v>
      </c>
      <c r="B29" s="72" t="s">
        <v>130</v>
      </c>
      <c r="C29" s="62"/>
      <c r="D29" s="62"/>
      <c r="E29" s="62"/>
      <c r="F29" s="60"/>
      <c r="G29" s="63"/>
      <c r="H29" s="61"/>
      <c r="I29" s="60"/>
      <c r="J29" s="60"/>
      <c r="K29" s="60"/>
      <c r="L29" s="60"/>
      <c r="M29" s="60"/>
      <c r="N29" s="60"/>
      <c r="O29" s="60"/>
      <c r="P29" s="52" t="s">
        <v>70</v>
      </c>
      <c r="Q29" s="52" t="s">
        <v>70</v>
      </c>
      <c r="R29" s="52" t="s">
        <v>72</v>
      </c>
    </row>
    <row r="30" spans="1:22" s="6" customFormat="1" ht="36" customHeight="1">
      <c r="A30" s="195" t="s">
        <v>106</v>
      </c>
      <c r="B30" s="195"/>
      <c r="C30" s="195"/>
      <c r="D30" s="195"/>
      <c r="E30" s="195"/>
      <c r="F30" s="195"/>
      <c r="G30" s="195"/>
      <c r="H30" s="195"/>
      <c r="I30" s="195"/>
      <c r="J30" s="195"/>
      <c r="K30" s="195"/>
      <c r="L30" s="195"/>
      <c r="M30" s="195"/>
      <c r="N30" s="195"/>
      <c r="O30" s="195"/>
      <c r="P30" s="195"/>
      <c r="Q30" s="195"/>
      <c r="R30" s="10"/>
    </row>
    <row r="31" spans="1:22">
      <c r="A31" s="196" t="s">
        <v>159</v>
      </c>
      <c r="B31" s="196"/>
      <c r="C31" s="196"/>
      <c r="D31" s="196"/>
      <c r="E31" s="196"/>
      <c r="F31" s="196"/>
      <c r="G31" s="196"/>
      <c r="H31" s="196"/>
      <c r="I31" s="196"/>
      <c r="J31" s="196"/>
      <c r="K31" s="196"/>
      <c r="L31" s="4"/>
      <c r="M31" s="4"/>
      <c r="N31" s="4"/>
      <c r="O31" s="4"/>
      <c r="P31" s="4"/>
      <c r="Q31" s="4"/>
      <c r="R31" s="4"/>
    </row>
    <row r="32" spans="1:22" s="7" customFormat="1" ht="28.5" customHeight="1">
      <c r="A32" s="1"/>
      <c r="B32" s="1"/>
      <c r="C32" s="1"/>
      <c r="D32" s="1"/>
      <c r="E32" s="1"/>
      <c r="F32" s="1"/>
      <c r="G32" s="1"/>
      <c r="H32" s="5"/>
      <c r="I32" s="5"/>
      <c r="J32" s="5"/>
      <c r="K32" s="5"/>
      <c r="L32" s="5"/>
      <c r="M32" s="5"/>
      <c r="N32" s="5"/>
      <c r="O32" s="5"/>
      <c r="P32" s="5"/>
      <c r="Q32" s="5"/>
      <c r="R32" s="5"/>
      <c r="S32" s="8"/>
      <c r="T32" s="8"/>
      <c r="U32" s="8"/>
      <c r="V32" s="8"/>
    </row>
    <row r="33" spans="1:22" s="7" customFormat="1" ht="19.5" customHeight="1">
      <c r="A33" s="5"/>
      <c r="B33" s="5"/>
      <c r="C33" s="5"/>
      <c r="D33" s="5"/>
      <c r="E33" s="5"/>
      <c r="F33" s="5"/>
      <c r="G33" s="5"/>
      <c r="H33" s="5"/>
      <c r="I33" s="5"/>
      <c r="J33" s="5"/>
      <c r="K33" s="5"/>
      <c r="L33" s="5"/>
      <c r="M33" s="5"/>
      <c r="N33" s="5"/>
      <c r="O33" s="5"/>
      <c r="P33" s="5"/>
      <c r="Q33" s="5"/>
      <c r="R33" s="5"/>
      <c r="S33" s="8"/>
      <c r="T33" s="8"/>
      <c r="U33" s="8"/>
      <c r="V33" s="8"/>
    </row>
    <row r="34" spans="1:22" s="7" customFormat="1" ht="29.25" customHeight="1">
      <c r="A34" s="5"/>
      <c r="B34" s="5"/>
      <c r="C34" s="5"/>
      <c r="D34" s="5"/>
      <c r="E34" s="5"/>
      <c r="F34" s="5"/>
      <c r="G34" s="5"/>
      <c r="H34" s="5"/>
      <c r="I34" s="5"/>
      <c r="J34" s="5"/>
      <c r="K34" s="5"/>
      <c r="L34" s="5"/>
      <c r="M34" s="5"/>
      <c r="N34" s="5"/>
      <c r="O34" s="5"/>
      <c r="P34" s="5"/>
      <c r="Q34" s="5"/>
      <c r="R34" s="5"/>
      <c r="S34" s="8"/>
      <c r="T34" s="8"/>
      <c r="U34" s="8"/>
      <c r="V34" s="8"/>
    </row>
    <row r="35" spans="1:22" s="7" customFormat="1" ht="27" customHeight="1">
      <c r="A35" s="5"/>
      <c r="B35" s="5"/>
      <c r="C35" s="5"/>
      <c r="D35" s="5"/>
      <c r="E35" s="5"/>
      <c r="F35" s="5"/>
      <c r="G35" s="5"/>
      <c r="H35" s="5"/>
      <c r="I35" s="5"/>
      <c r="J35" s="5"/>
      <c r="K35" s="5"/>
      <c r="L35" s="5"/>
      <c r="M35" s="5"/>
      <c r="N35" s="5"/>
      <c r="O35" s="5"/>
      <c r="P35" s="5"/>
      <c r="Q35" s="5"/>
      <c r="R35" s="5"/>
      <c r="S35" s="8"/>
      <c r="T35" s="8"/>
      <c r="U35" s="8"/>
      <c r="V35" s="8"/>
    </row>
  </sheetData>
  <mergeCells count="25">
    <mergeCell ref="B7:R7"/>
    <mergeCell ref="B2:R2"/>
    <mergeCell ref="I3:R3"/>
    <mergeCell ref="A4:R4"/>
    <mergeCell ref="B5:R5"/>
    <mergeCell ref="A6:R6"/>
    <mergeCell ref="A8:R8"/>
    <mergeCell ref="A10:A13"/>
    <mergeCell ref="B10:B13"/>
    <mergeCell ref="C10:Q10"/>
    <mergeCell ref="R10:R12"/>
    <mergeCell ref="C11:O11"/>
    <mergeCell ref="P11:P12"/>
    <mergeCell ref="Q11:Q12"/>
    <mergeCell ref="C12:E12"/>
    <mergeCell ref="F12:I12"/>
    <mergeCell ref="G19:H19"/>
    <mergeCell ref="A30:Q30"/>
    <mergeCell ref="A31:K31"/>
    <mergeCell ref="J12:L12"/>
    <mergeCell ref="M12:O12"/>
    <mergeCell ref="G13:H13"/>
    <mergeCell ref="G14:H14"/>
    <mergeCell ref="G15:H15"/>
    <mergeCell ref="G16:H16"/>
  </mergeCells>
  <pageMargins left="0.55118110236220474" right="0.39370078740157483" top="0.19685039370078741" bottom="0" header="0.31496062992125984" footer="0.15748031496062992"/>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Zeros="0" view="pageBreakPreview" zoomScale="75" zoomScaleNormal="75" zoomScaleSheetLayoutView="75" workbookViewId="0">
      <selection activeCell="C26" sqref="C26"/>
    </sheetView>
  </sheetViews>
  <sheetFormatPr defaultRowHeight="12" customHeight="1"/>
  <cols>
    <col min="1" max="1" width="6.140625" style="98" customWidth="1"/>
    <col min="2" max="2" width="81.7109375" style="98" customWidth="1"/>
    <col min="3" max="3" width="18.28515625" style="98" customWidth="1"/>
    <col min="4" max="4" width="18.5703125" style="98" customWidth="1"/>
    <col min="5" max="5" width="18.140625" style="98" customWidth="1"/>
    <col min="6" max="6" width="0.42578125" style="98" customWidth="1"/>
    <col min="7" max="8" width="9.140625" style="98" hidden="1" customWidth="1"/>
    <col min="9" max="16384" width="9.140625" style="98"/>
  </cols>
  <sheetData>
    <row r="1" spans="1:8" ht="15.75">
      <c r="A1" s="49"/>
      <c r="B1" s="49"/>
      <c r="C1" s="49"/>
      <c r="D1" s="120"/>
      <c r="E1" s="120" t="s">
        <v>14</v>
      </c>
    </row>
    <row r="2" spans="1:8" ht="15.75">
      <c r="A2" s="49"/>
      <c r="B2" s="182" t="s">
        <v>15</v>
      </c>
      <c r="C2" s="182"/>
      <c r="D2" s="182"/>
      <c r="E2" s="182"/>
    </row>
    <row r="3" spans="1:8" ht="15.75">
      <c r="A3" s="49"/>
      <c r="B3" s="182" t="s">
        <v>82</v>
      </c>
      <c r="C3" s="219"/>
      <c r="D3" s="219"/>
      <c r="E3" s="219"/>
    </row>
    <row r="4" spans="1:8" ht="21.75" customHeight="1">
      <c r="A4" s="49"/>
      <c r="B4" s="184" t="s">
        <v>98</v>
      </c>
      <c r="C4" s="184"/>
      <c r="D4" s="184"/>
      <c r="E4" s="184"/>
    </row>
    <row r="5" spans="1:8" s="155" customFormat="1" ht="12.75" customHeight="1">
      <c r="A5" s="154"/>
      <c r="B5" s="184" t="s">
        <v>16</v>
      </c>
      <c r="C5" s="184"/>
      <c r="D5" s="184"/>
      <c r="E5" s="184"/>
    </row>
    <row r="6" spans="1:8" s="155" customFormat="1" ht="12.75" customHeight="1">
      <c r="A6" s="154"/>
      <c r="B6" s="221" t="s">
        <v>214</v>
      </c>
      <c r="C6" s="221"/>
      <c r="D6" s="221"/>
      <c r="E6" s="221"/>
      <c r="F6" s="221"/>
      <c r="G6" s="221"/>
      <c r="H6" s="221"/>
    </row>
    <row r="7" spans="1:8" s="155" customFormat="1" ht="12.75" customHeight="1">
      <c r="A7" s="154"/>
      <c r="B7" s="220" t="s">
        <v>87</v>
      </c>
      <c r="C7" s="220"/>
      <c r="D7" s="220"/>
      <c r="E7" s="220"/>
      <c r="F7" s="156"/>
      <c r="G7" s="156"/>
      <c r="H7" s="156"/>
    </row>
    <row r="8" spans="1:8" s="155" customFormat="1" ht="15.75">
      <c r="A8" s="154"/>
      <c r="B8" s="224"/>
      <c r="C8" s="224"/>
      <c r="D8" s="224"/>
      <c r="E8" s="224"/>
    </row>
    <row r="9" spans="1:8" s="155" customFormat="1" ht="9" customHeight="1">
      <c r="A9" s="154"/>
      <c r="B9" s="93"/>
      <c r="C9" s="93"/>
      <c r="D9" s="93"/>
      <c r="E9" s="93"/>
    </row>
    <row r="10" spans="1:8" s="155" customFormat="1" ht="15.75">
      <c r="A10" s="154"/>
      <c r="B10" s="187" t="s">
        <v>68</v>
      </c>
      <c r="C10" s="187"/>
      <c r="D10" s="187"/>
      <c r="E10" s="187"/>
      <c r="F10" s="157"/>
      <c r="G10" s="157"/>
    </row>
    <row r="11" spans="1:8" s="155" customFormat="1" ht="15.75">
      <c r="A11" s="154"/>
      <c r="B11" s="121"/>
      <c r="C11" s="154"/>
      <c r="D11" s="154"/>
      <c r="E11" s="120" t="s">
        <v>17</v>
      </c>
    </row>
    <row r="12" spans="1:8" ht="24.75" customHeight="1">
      <c r="A12" s="188" t="s">
        <v>18</v>
      </c>
      <c r="B12" s="192"/>
      <c r="C12" s="188" t="s">
        <v>19</v>
      </c>
      <c r="D12" s="188"/>
      <c r="E12" s="188"/>
      <c r="F12" s="158"/>
    </row>
    <row r="13" spans="1:8" ht="24.75" customHeight="1">
      <c r="A13" s="188"/>
      <c r="B13" s="192"/>
      <c r="C13" s="122" t="s">
        <v>139</v>
      </c>
      <c r="D13" s="122" t="s">
        <v>158</v>
      </c>
      <c r="E13" s="122" t="s">
        <v>222</v>
      </c>
      <c r="F13" s="158"/>
    </row>
    <row r="14" spans="1:8" ht="15.75">
      <c r="A14" s="159"/>
      <c r="B14" s="160">
        <v>1</v>
      </c>
      <c r="C14" s="161">
        <f>B14+1</f>
        <v>2</v>
      </c>
      <c r="D14" s="161">
        <f>C14+1</f>
        <v>3</v>
      </c>
      <c r="E14" s="161">
        <f>D14+1</f>
        <v>4</v>
      </c>
      <c r="F14" s="158"/>
    </row>
    <row r="15" spans="1:8" ht="12" customHeight="1">
      <c r="A15" s="162"/>
      <c r="B15" s="162"/>
      <c r="C15" s="163"/>
      <c r="D15" s="163"/>
      <c r="E15" s="163"/>
      <c r="F15" s="158"/>
    </row>
    <row r="16" spans="1:8" ht="15.75">
      <c r="A16" s="163">
        <v>1</v>
      </c>
      <c r="B16" s="164" t="s">
        <v>64</v>
      </c>
      <c r="C16" s="165">
        <f>C17+C18</f>
        <v>14761</v>
      </c>
      <c r="D16" s="165">
        <f t="shared" ref="D16:F16" si="0">D17+D18</f>
        <v>14466</v>
      </c>
      <c r="E16" s="165">
        <f t="shared" si="0"/>
        <v>14466</v>
      </c>
      <c r="F16" s="165" t="e">
        <f t="shared" si="0"/>
        <v>#REF!</v>
      </c>
    </row>
    <row r="17" spans="1:8" ht="16.5" customHeight="1">
      <c r="A17" s="166">
        <v>2</v>
      </c>
      <c r="B17" s="167" t="s">
        <v>65</v>
      </c>
      <c r="C17" s="165">
        <f>C23+C27</f>
        <v>14761</v>
      </c>
      <c r="D17" s="165">
        <f t="shared" ref="D17:E17" si="1">D23+D27</f>
        <v>14466</v>
      </c>
      <c r="E17" s="165">
        <f t="shared" si="1"/>
        <v>14466</v>
      </c>
      <c r="F17" s="165" t="e">
        <f>F23+F27+#REF!</f>
        <v>#REF!</v>
      </c>
      <c r="G17" s="165" t="e">
        <f>G23+G27+#REF!</f>
        <v>#REF!</v>
      </c>
      <c r="H17" s="165" t="e">
        <f>H23+H27+#REF!</f>
        <v>#REF!</v>
      </c>
    </row>
    <row r="18" spans="1:8" ht="16.5" customHeight="1">
      <c r="A18" s="163">
        <v>3</v>
      </c>
      <c r="B18" s="167" t="s">
        <v>66</v>
      </c>
      <c r="C18" s="165"/>
      <c r="D18" s="165"/>
      <c r="E18" s="165"/>
      <c r="F18" s="158"/>
    </row>
    <row r="19" spans="1:8" ht="16.5" customHeight="1">
      <c r="A19" s="166">
        <v>4</v>
      </c>
      <c r="B19" s="167" t="s">
        <v>20</v>
      </c>
      <c r="C19" s="168"/>
      <c r="D19" s="163"/>
      <c r="E19" s="163"/>
      <c r="F19" s="158"/>
    </row>
    <row r="20" spans="1:8" ht="89.25" customHeight="1">
      <c r="A20" s="163">
        <v>5</v>
      </c>
      <c r="B20" s="222" t="s">
        <v>105</v>
      </c>
      <c r="C20" s="222"/>
      <c r="D20" s="222"/>
      <c r="E20" s="222"/>
      <c r="F20" s="158"/>
    </row>
    <row r="21" spans="1:8" ht="48.75" customHeight="1">
      <c r="A21" s="166">
        <v>6</v>
      </c>
      <c r="B21" s="169" t="s">
        <v>121</v>
      </c>
      <c r="C21" s="165"/>
      <c r="D21" s="165"/>
      <c r="E21" s="165"/>
      <c r="F21" s="158"/>
    </row>
    <row r="22" spans="1:8" ht="15.95" customHeight="1">
      <c r="A22" s="163">
        <v>7</v>
      </c>
      <c r="B22" s="170" t="s">
        <v>21</v>
      </c>
      <c r="C22" s="163"/>
      <c r="D22" s="163"/>
      <c r="E22" s="163"/>
      <c r="F22" s="158"/>
    </row>
    <row r="23" spans="1:8" ht="16.5" customHeight="1">
      <c r="A23" s="166">
        <v>8</v>
      </c>
      <c r="B23" s="170" t="s">
        <v>22</v>
      </c>
      <c r="C23" s="168"/>
      <c r="D23" s="168"/>
      <c r="E23" s="168"/>
      <c r="F23" s="158"/>
    </row>
    <row r="24" spans="1:8" ht="16.5" customHeight="1">
      <c r="A24" s="163">
        <v>9</v>
      </c>
      <c r="B24" s="170" t="s">
        <v>23</v>
      </c>
      <c r="C24" s="168"/>
      <c r="D24" s="163"/>
      <c r="E24" s="163"/>
      <c r="F24" s="158"/>
    </row>
    <row r="25" spans="1:8" ht="45.75" customHeight="1">
      <c r="A25" s="166">
        <v>10</v>
      </c>
      <c r="B25" s="169" t="s">
        <v>120</v>
      </c>
      <c r="C25" s="165">
        <v>14761</v>
      </c>
      <c r="D25" s="165">
        <v>14466</v>
      </c>
      <c r="E25" s="165">
        <v>14466</v>
      </c>
      <c r="F25" s="158"/>
    </row>
    <row r="26" spans="1:8" ht="15.95" customHeight="1">
      <c r="A26" s="163">
        <v>11</v>
      </c>
      <c r="B26" s="170" t="s">
        <v>21</v>
      </c>
      <c r="C26" s="163"/>
      <c r="D26" s="163"/>
      <c r="E26" s="163"/>
      <c r="F26" s="158"/>
    </row>
    <row r="27" spans="1:8" ht="16.5" customHeight="1">
      <c r="A27" s="166">
        <v>12</v>
      </c>
      <c r="B27" s="170" t="s">
        <v>22</v>
      </c>
      <c r="C27" s="168">
        <v>14761</v>
      </c>
      <c r="D27" s="168">
        <v>14466</v>
      </c>
      <c r="E27" s="168">
        <v>14466</v>
      </c>
      <c r="F27" s="158"/>
    </row>
    <row r="28" spans="1:8" ht="16.5" customHeight="1">
      <c r="A28" s="163">
        <v>13</v>
      </c>
      <c r="B28" s="170" t="s">
        <v>23</v>
      </c>
      <c r="C28" s="168"/>
      <c r="D28" s="168"/>
      <c r="E28" s="168"/>
      <c r="F28" s="158"/>
    </row>
    <row r="29" spans="1:8" ht="15.95" customHeight="1">
      <c r="A29" s="223" t="s">
        <v>100</v>
      </c>
      <c r="B29" s="223"/>
      <c r="C29" s="223"/>
      <c r="D29" s="223"/>
      <c r="E29" s="223"/>
      <c r="F29" s="158"/>
    </row>
    <row r="30" spans="1:8" ht="15.95" customHeight="1">
      <c r="A30" s="171"/>
      <c r="B30" s="171"/>
      <c r="C30" s="171"/>
      <c r="D30" s="171"/>
      <c r="E30" s="171"/>
      <c r="F30" s="158"/>
    </row>
    <row r="31" spans="1:8" ht="15.95" customHeight="1">
      <c r="A31" s="49" t="s">
        <v>97</v>
      </c>
      <c r="B31" s="49"/>
      <c r="C31" s="49"/>
      <c r="D31" s="49"/>
      <c r="E31" s="172"/>
      <c r="F31" s="158"/>
    </row>
    <row r="32" spans="1:8" ht="15.95" customHeight="1">
      <c r="A32" s="172" t="s">
        <v>81</v>
      </c>
      <c r="B32" s="172"/>
      <c r="C32" s="172"/>
      <c r="D32" s="171"/>
      <c r="E32" s="171"/>
      <c r="F32" s="158"/>
    </row>
    <row r="33" spans="1:6" ht="15.95" customHeight="1">
      <c r="A33" s="172"/>
      <c r="B33" s="172"/>
      <c r="C33" s="172"/>
      <c r="D33" s="171"/>
      <c r="E33" s="171"/>
      <c r="F33" s="158"/>
    </row>
    <row r="34" spans="1:6" ht="15.95" customHeight="1">
      <c r="A34" s="154" t="s">
        <v>157</v>
      </c>
      <c r="B34" s="154"/>
      <c r="C34" s="154"/>
      <c r="E34" s="49"/>
      <c r="F34" s="158"/>
    </row>
    <row r="35" spans="1:6" ht="15.95" customHeight="1">
      <c r="A35" s="49"/>
      <c r="B35" s="49"/>
      <c r="C35" s="49"/>
      <c r="D35" s="49"/>
      <c r="E35" s="49"/>
      <c r="F35" s="158"/>
    </row>
    <row r="36" spans="1:6" ht="15.95" customHeight="1">
      <c r="A36" s="49"/>
      <c r="B36" s="49"/>
      <c r="C36" s="49"/>
      <c r="D36" s="49"/>
      <c r="E36" s="49"/>
      <c r="F36" s="158"/>
    </row>
    <row r="37" spans="1:6" ht="15.95" customHeight="1">
      <c r="A37" s="49"/>
      <c r="B37" s="49"/>
      <c r="C37" s="49"/>
      <c r="D37" s="49"/>
      <c r="E37" s="49"/>
      <c r="F37" s="158"/>
    </row>
    <row r="38" spans="1:6" ht="15.95" customHeight="1">
      <c r="A38" s="49"/>
      <c r="B38" s="49"/>
      <c r="C38" s="49"/>
      <c r="D38" s="49"/>
      <c r="E38" s="49"/>
      <c r="F38" s="158"/>
    </row>
    <row r="39" spans="1:6" ht="15.75" customHeight="1">
      <c r="A39" s="49"/>
      <c r="B39" s="49"/>
      <c r="C39" s="49"/>
      <c r="D39" s="49"/>
      <c r="E39" s="49"/>
      <c r="F39" s="158"/>
    </row>
    <row r="40" spans="1:6" ht="15.95" customHeight="1">
      <c r="A40" s="49"/>
      <c r="B40" s="49"/>
      <c r="C40" s="49"/>
      <c r="D40" s="49"/>
      <c r="E40" s="49"/>
      <c r="F40" s="158"/>
    </row>
    <row r="41" spans="1:6" ht="15.95" customHeight="1">
      <c r="F41" s="158"/>
    </row>
    <row r="42" spans="1:6" ht="15.95" customHeight="1">
      <c r="F42" s="158"/>
    </row>
    <row r="43" spans="1:6" ht="15.95" customHeight="1">
      <c r="F43" s="158"/>
    </row>
    <row r="44" spans="1:6" ht="15.95" customHeight="1">
      <c r="F44" s="158"/>
    </row>
    <row r="45" spans="1:6" ht="15.95" customHeight="1">
      <c r="F45" s="158"/>
    </row>
    <row r="46" spans="1:6" ht="15.95" customHeight="1">
      <c r="F46" s="158"/>
    </row>
    <row r="47" spans="1:6" ht="15.95" customHeight="1">
      <c r="F47" s="158"/>
    </row>
    <row r="48" spans="1:6" ht="15.95" customHeight="1">
      <c r="F48" s="158"/>
    </row>
    <row r="49" spans="1:6" ht="15.95" customHeight="1">
      <c r="F49" s="158"/>
    </row>
    <row r="50" spans="1:6" ht="15.95" customHeight="1">
      <c r="F50" s="158"/>
    </row>
    <row r="51" spans="1:6" ht="15.95" customHeight="1">
      <c r="F51" s="158"/>
    </row>
    <row r="52" spans="1:6" s="155" customFormat="1" ht="15.95" customHeight="1">
      <c r="A52" s="98"/>
      <c r="B52" s="98"/>
      <c r="C52" s="98"/>
      <c r="D52" s="98"/>
      <c r="E52" s="98"/>
      <c r="F52" s="156"/>
    </row>
    <row r="53" spans="1:6" s="155" customFormat="1" ht="15.95" customHeight="1">
      <c r="A53" s="98"/>
      <c r="B53" s="98"/>
      <c r="C53" s="98"/>
      <c r="D53" s="98"/>
      <c r="E53" s="98"/>
      <c r="F53" s="156"/>
    </row>
    <row r="54" spans="1:6" ht="16.5" customHeight="1">
      <c r="F54" s="158"/>
    </row>
    <row r="55" spans="1:6" ht="16.5" customHeight="1">
      <c r="F55" s="158"/>
    </row>
    <row r="56" spans="1:6" ht="16.5" customHeight="1">
      <c r="F56" s="158"/>
    </row>
    <row r="57" spans="1:6" ht="16.5" customHeight="1">
      <c r="F57" s="158"/>
    </row>
    <row r="58" spans="1:6" ht="16.5" customHeight="1">
      <c r="F58" s="158"/>
    </row>
    <row r="59" spans="1:6" ht="15.95" customHeight="1">
      <c r="F59" s="158"/>
    </row>
    <row r="60" spans="1:6" ht="15.95" customHeight="1">
      <c r="F60" s="158"/>
    </row>
    <row r="61" spans="1:6" ht="15.95" customHeight="1">
      <c r="F61" s="158"/>
    </row>
    <row r="62" spans="1:6" ht="16.5" customHeight="1">
      <c r="F62" s="158"/>
    </row>
    <row r="63" spans="1:6" ht="16.5" customHeight="1">
      <c r="F63" s="158"/>
    </row>
    <row r="64" spans="1:6" ht="16.5" customHeight="1">
      <c r="F64" s="158"/>
    </row>
    <row r="65" spans="6:11" ht="16.5" customHeight="1">
      <c r="F65" s="158"/>
    </row>
    <row r="66" spans="6:11" ht="16.5" customHeight="1">
      <c r="F66" s="158"/>
    </row>
    <row r="67" spans="6:11" ht="15.95" customHeight="1">
      <c r="F67" s="158"/>
    </row>
    <row r="68" spans="6:11" ht="15.95" customHeight="1">
      <c r="F68" s="158"/>
    </row>
    <row r="69" spans="6:11" ht="16.5" customHeight="1">
      <c r="F69" s="158"/>
    </row>
    <row r="70" spans="6:11" ht="16.5" customHeight="1">
      <c r="F70" s="158"/>
    </row>
    <row r="71" spans="6:11" ht="16.5" customHeight="1">
      <c r="F71" s="158"/>
    </row>
    <row r="72" spans="6:11" ht="16.5" customHeight="1">
      <c r="F72" s="158"/>
    </row>
    <row r="73" spans="6:11" ht="16.5" customHeight="1">
      <c r="F73" s="158"/>
    </row>
    <row r="74" spans="6:11" ht="15.75" customHeight="1">
      <c r="F74" s="158"/>
    </row>
    <row r="75" spans="6:11" ht="15.75" customHeight="1">
      <c r="F75" s="158"/>
    </row>
    <row r="76" spans="6:11" ht="15.75"/>
    <row r="77" spans="6:11" ht="15.75"/>
    <row r="78" spans="6:11" ht="15.75">
      <c r="F78" s="155"/>
      <c r="G78" s="155"/>
      <c r="H78" s="155"/>
      <c r="I78" s="155"/>
      <c r="J78" s="155"/>
      <c r="K78" s="155"/>
    </row>
    <row r="79" spans="6:11" ht="15.75">
      <c r="F79" s="155"/>
      <c r="G79" s="155"/>
      <c r="H79" s="155"/>
      <c r="I79" s="155"/>
      <c r="J79" s="155"/>
      <c r="K79" s="155"/>
    </row>
    <row r="80" spans="6:11" ht="15.75">
      <c r="F80" s="172"/>
      <c r="G80" s="172"/>
      <c r="H80" s="49"/>
      <c r="I80" s="49"/>
      <c r="J80" s="49"/>
      <c r="K80" s="49"/>
    </row>
    <row r="81" spans="6:11" ht="15.75">
      <c r="F81" s="155"/>
      <c r="G81" s="155"/>
      <c r="H81" s="155"/>
      <c r="I81" s="155"/>
      <c r="J81" s="155"/>
      <c r="K81" s="155"/>
    </row>
    <row r="82" spans="6:11" ht="17.25" customHeight="1"/>
    <row r="83" spans="6:11" ht="15.75" customHeight="1"/>
    <row r="84" spans="6:11" ht="15.75"/>
    <row r="85" spans="6:11" ht="33" customHeight="1"/>
    <row r="86" spans="6:11" ht="15.75"/>
    <row r="87" spans="6:11" ht="27.75" customHeight="1"/>
    <row r="88" spans="6:11" ht="29.25" customHeight="1"/>
    <row r="89" spans="6:11" ht="15.75"/>
    <row r="90" spans="6:11" ht="30" customHeight="1"/>
    <row r="91" spans="6:11" ht="27.75" customHeight="1"/>
  </sheetData>
  <mergeCells count="13">
    <mergeCell ref="B20:E20"/>
    <mergeCell ref="A29:E29"/>
    <mergeCell ref="A12:A13"/>
    <mergeCell ref="B8:E8"/>
    <mergeCell ref="B12:B13"/>
    <mergeCell ref="C12:E12"/>
    <mergeCell ref="B10:E10"/>
    <mergeCell ref="B2:E2"/>
    <mergeCell ref="B4:E4"/>
    <mergeCell ref="B5:E5"/>
    <mergeCell ref="B3:E3"/>
    <mergeCell ref="B7:E7"/>
    <mergeCell ref="B6:H6"/>
  </mergeCells>
  <printOptions horizontalCentered="1"/>
  <pageMargins left="0.19685039370078741" right="0.19685039370078741" top="0.27559055118110237" bottom="0.39370078740157483" header="0.19685039370078741" footer="0.39370078740157483"/>
  <pageSetup paperSize="9" scale="55" fitToHeight="5" orientation="portrait" horizontalDpi="300" verticalDpi="300"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80" zoomScaleNormal="80" workbookViewId="0">
      <selection activeCell="A23" sqref="A23"/>
    </sheetView>
  </sheetViews>
  <sheetFormatPr defaultRowHeight="12.75"/>
  <cols>
    <col min="1" max="1" width="41.42578125" style="5" customWidth="1"/>
    <col min="2" max="3" width="6.5703125" style="5" customWidth="1"/>
    <col min="4" max="4" width="7.7109375" style="5" customWidth="1"/>
    <col min="5" max="5" width="12.42578125" style="5" customWidth="1"/>
    <col min="6" max="6" width="9.5703125" style="5" customWidth="1"/>
    <col min="7" max="7" width="11.42578125" style="5" customWidth="1"/>
    <col min="8" max="8" width="10.140625" style="5" customWidth="1"/>
    <col min="9" max="9" width="12.5703125" style="5" customWidth="1"/>
    <col min="10" max="10" width="16.5703125" style="5" customWidth="1"/>
    <col min="11" max="11" width="17.28515625" style="5" customWidth="1"/>
    <col min="12" max="12" width="30" style="5" customWidth="1"/>
    <col min="13" max="13" width="8" style="5" customWidth="1"/>
    <col min="14" max="16384" width="9.140625" style="5"/>
  </cols>
  <sheetData>
    <row r="1" spans="1:13" ht="15.75">
      <c r="A1" s="4"/>
      <c r="B1" s="4"/>
      <c r="C1" s="4"/>
      <c r="D1" s="4"/>
      <c r="E1" s="4"/>
      <c r="F1" s="4"/>
      <c r="G1" s="4"/>
      <c r="H1" s="2"/>
      <c r="I1" s="2"/>
      <c r="J1" s="2"/>
      <c r="K1" s="225" t="s">
        <v>55</v>
      </c>
      <c r="L1" s="225"/>
    </row>
    <row r="2" spans="1:13" ht="50.25" customHeight="1">
      <c r="A2" s="4"/>
      <c r="B2" s="4"/>
      <c r="C2" s="4"/>
      <c r="D2" s="4"/>
      <c r="E2" s="4"/>
      <c r="F2" s="4"/>
      <c r="G2" s="4"/>
      <c r="H2" s="230" t="s">
        <v>88</v>
      </c>
      <c r="I2" s="230"/>
      <c r="J2" s="230"/>
      <c r="K2" s="230"/>
      <c r="L2" s="230"/>
    </row>
    <row r="3" spans="1:13" ht="9" customHeight="1">
      <c r="A3" s="4"/>
      <c r="B3" s="4"/>
      <c r="C3" s="4"/>
      <c r="D3" s="4"/>
      <c r="E3" s="4"/>
      <c r="F3" s="4"/>
      <c r="G3" s="4"/>
      <c r="H3" s="4"/>
      <c r="I3" s="4"/>
      <c r="J3" s="4"/>
      <c r="K3" s="4"/>
      <c r="L3" s="4"/>
    </row>
    <row r="4" spans="1:13" ht="15.75" customHeight="1">
      <c r="A4" s="226" t="s">
        <v>89</v>
      </c>
      <c r="B4" s="226"/>
      <c r="C4" s="226"/>
      <c r="D4" s="226"/>
      <c r="E4" s="226"/>
      <c r="F4" s="226"/>
      <c r="G4" s="226"/>
      <c r="H4" s="226"/>
      <c r="I4" s="226"/>
      <c r="J4" s="226"/>
      <c r="K4" s="226"/>
      <c r="L4" s="4"/>
    </row>
    <row r="5" spans="1:13" ht="19.5" customHeight="1">
      <c r="A5" s="227" t="s">
        <v>213</v>
      </c>
      <c r="B5" s="228"/>
      <c r="C5" s="228"/>
      <c r="D5" s="228"/>
      <c r="E5" s="228"/>
      <c r="F5" s="228"/>
      <c r="G5" s="228"/>
      <c r="H5" s="228"/>
      <c r="I5" s="228"/>
      <c r="J5" s="228"/>
      <c r="K5" s="228"/>
      <c r="L5" s="4"/>
    </row>
    <row r="6" spans="1:13" ht="15.75" customHeight="1">
      <c r="A6" s="236" t="s">
        <v>90</v>
      </c>
      <c r="B6" s="236"/>
      <c r="C6" s="236"/>
      <c r="D6" s="236"/>
      <c r="E6" s="236"/>
      <c r="F6" s="236"/>
      <c r="G6" s="236"/>
      <c r="H6" s="236"/>
      <c r="I6" s="236"/>
      <c r="J6" s="236"/>
      <c r="K6" s="236"/>
      <c r="L6" s="33"/>
    </row>
    <row r="7" spans="1:13" ht="8.25" customHeight="1">
      <c r="A7" s="4"/>
      <c r="B7" s="4"/>
      <c r="C7" s="4"/>
      <c r="D7" s="4"/>
      <c r="E7" s="4"/>
      <c r="F7" s="4"/>
      <c r="G7" s="4"/>
      <c r="H7" s="4"/>
      <c r="I7" s="4"/>
      <c r="J7" s="4"/>
      <c r="K7" s="4"/>
      <c r="L7" s="4"/>
    </row>
    <row r="8" spans="1:13" ht="12.75" customHeight="1">
      <c r="A8" s="234"/>
      <c r="B8" s="231" t="s">
        <v>54</v>
      </c>
      <c r="C8" s="237" t="s">
        <v>53</v>
      </c>
      <c r="D8" s="231" t="s">
        <v>52</v>
      </c>
      <c r="E8" s="231" t="s">
        <v>128</v>
      </c>
      <c r="F8" s="231" t="s">
        <v>226</v>
      </c>
      <c r="G8" s="229" t="s">
        <v>51</v>
      </c>
      <c r="H8" s="229"/>
      <c r="I8" s="229"/>
      <c r="J8" s="229" t="s">
        <v>50</v>
      </c>
      <c r="K8" s="229" t="s">
        <v>49</v>
      </c>
      <c r="L8" s="233" t="s">
        <v>48</v>
      </c>
    </row>
    <row r="9" spans="1:13" ht="145.5" customHeight="1">
      <c r="A9" s="234"/>
      <c r="B9" s="231"/>
      <c r="C9" s="237"/>
      <c r="D9" s="231"/>
      <c r="E9" s="232"/>
      <c r="F9" s="232"/>
      <c r="G9" s="53" t="s">
        <v>139</v>
      </c>
      <c r="H9" s="53" t="s">
        <v>158</v>
      </c>
      <c r="I9" s="53" t="s">
        <v>222</v>
      </c>
      <c r="J9" s="229"/>
      <c r="K9" s="229"/>
      <c r="L9" s="233"/>
    </row>
    <row r="10" spans="1:13" ht="18.75" customHeight="1">
      <c r="A10" s="32">
        <v>1</v>
      </c>
      <c r="B10" s="32">
        <v>2</v>
      </c>
      <c r="C10" s="32">
        <v>3</v>
      </c>
      <c r="D10" s="32">
        <v>4</v>
      </c>
      <c r="E10" s="32">
        <v>5</v>
      </c>
      <c r="F10" s="32">
        <v>6</v>
      </c>
      <c r="G10" s="32">
        <v>7</v>
      </c>
      <c r="H10" s="32">
        <v>8</v>
      </c>
      <c r="I10" s="32">
        <v>9</v>
      </c>
      <c r="J10" s="32">
        <v>10</v>
      </c>
      <c r="K10" s="32">
        <v>11</v>
      </c>
      <c r="L10" s="32">
        <v>12</v>
      </c>
    </row>
    <row r="11" spans="1:13" ht="249" customHeight="1">
      <c r="A11" s="74" t="s">
        <v>104</v>
      </c>
      <c r="B11" s="65"/>
      <c r="C11" s="65"/>
      <c r="D11" s="65"/>
      <c r="E11" s="66"/>
      <c r="F11" s="66"/>
      <c r="G11" s="66"/>
      <c r="H11" s="66"/>
      <c r="I11" s="66"/>
      <c r="J11" s="67"/>
      <c r="K11" s="67"/>
      <c r="L11" s="68"/>
    </row>
    <row r="12" spans="1:13" ht="48" customHeight="1">
      <c r="A12" s="79" t="s">
        <v>80</v>
      </c>
      <c r="B12" s="113" t="s">
        <v>77</v>
      </c>
      <c r="C12" s="113" t="s">
        <v>79</v>
      </c>
      <c r="D12" s="113">
        <v>1</v>
      </c>
      <c r="E12" s="114">
        <v>75</v>
      </c>
      <c r="F12" s="111">
        <v>80</v>
      </c>
      <c r="G12" s="111">
        <v>85</v>
      </c>
      <c r="H12" s="111">
        <v>90</v>
      </c>
      <c r="I12" s="111">
        <v>92</v>
      </c>
      <c r="J12" s="80">
        <v>92</v>
      </c>
      <c r="K12" s="80"/>
      <c r="L12" s="68"/>
    </row>
    <row r="13" spans="1:13" ht="107.25" customHeight="1">
      <c r="A13" s="55" t="s">
        <v>121</v>
      </c>
      <c r="B13" s="113"/>
      <c r="C13" s="113"/>
      <c r="D13" s="113"/>
      <c r="E13" s="115"/>
      <c r="F13" s="111"/>
      <c r="G13" s="111"/>
      <c r="H13" s="111"/>
      <c r="I13" s="111"/>
      <c r="J13" s="80"/>
      <c r="K13" s="80"/>
      <c r="L13" s="68"/>
    </row>
    <row r="14" spans="1:13" ht="54.75" customHeight="1">
      <c r="A14" s="69" t="s">
        <v>74</v>
      </c>
      <c r="B14" s="113" t="s">
        <v>77</v>
      </c>
      <c r="C14" s="113" t="s">
        <v>79</v>
      </c>
      <c r="D14" s="113"/>
      <c r="E14" s="115">
        <v>85</v>
      </c>
      <c r="F14" s="111">
        <v>85</v>
      </c>
      <c r="G14" s="111">
        <v>88</v>
      </c>
      <c r="H14" s="111">
        <v>90</v>
      </c>
      <c r="I14" s="111">
        <v>92</v>
      </c>
      <c r="J14" s="80">
        <v>92</v>
      </c>
      <c r="K14" s="80"/>
      <c r="L14" s="68"/>
      <c r="M14" s="64"/>
    </row>
    <row r="15" spans="1:13" ht="85.5" customHeight="1">
      <c r="A15" s="3" t="s">
        <v>120</v>
      </c>
      <c r="B15" s="113"/>
      <c r="C15" s="113"/>
      <c r="D15" s="113"/>
      <c r="E15" s="115"/>
      <c r="F15" s="111"/>
      <c r="G15" s="111"/>
      <c r="H15" s="111"/>
      <c r="I15" s="111"/>
      <c r="J15" s="80"/>
      <c r="K15" s="80"/>
      <c r="L15" s="68"/>
    </row>
    <row r="16" spans="1:13" ht="34.5" customHeight="1">
      <c r="A16" s="56" t="s">
        <v>123</v>
      </c>
      <c r="B16" s="113" t="s">
        <v>77</v>
      </c>
      <c r="C16" s="113" t="s">
        <v>79</v>
      </c>
      <c r="D16" s="113"/>
      <c r="E16" s="111">
        <v>80</v>
      </c>
      <c r="F16" s="111">
        <v>80</v>
      </c>
      <c r="G16" s="111">
        <v>85</v>
      </c>
      <c r="H16" s="111">
        <v>90</v>
      </c>
      <c r="I16" s="111">
        <v>92</v>
      </c>
      <c r="J16" s="80">
        <v>92</v>
      </c>
      <c r="K16" s="80"/>
      <c r="L16" s="68"/>
    </row>
    <row r="17" spans="1:12" ht="54" customHeight="1">
      <c r="A17" s="56" t="s">
        <v>94</v>
      </c>
      <c r="B17" s="113" t="s">
        <v>75</v>
      </c>
      <c r="C17" s="113" t="s">
        <v>79</v>
      </c>
      <c r="D17" s="113"/>
      <c r="E17" s="111">
        <v>2</v>
      </c>
      <c r="F17" s="111">
        <v>2</v>
      </c>
      <c r="G17" s="111">
        <v>2</v>
      </c>
      <c r="H17" s="111">
        <v>2</v>
      </c>
      <c r="I17" s="111">
        <v>2</v>
      </c>
      <c r="J17" s="80">
        <v>2</v>
      </c>
      <c r="K17" s="80"/>
      <c r="L17" s="68"/>
    </row>
    <row r="18" spans="1:12" ht="39.75" customHeight="1">
      <c r="A18" s="56" t="s">
        <v>95</v>
      </c>
      <c r="B18" s="113" t="s">
        <v>91</v>
      </c>
      <c r="C18" s="113"/>
      <c r="D18" s="113"/>
      <c r="E18" s="111">
        <v>1010</v>
      </c>
      <c r="F18" s="111">
        <v>500</v>
      </c>
      <c r="G18" s="111">
        <v>500</v>
      </c>
      <c r="H18" s="111">
        <v>500</v>
      </c>
      <c r="I18" s="111">
        <v>550</v>
      </c>
      <c r="J18" s="80">
        <v>550</v>
      </c>
      <c r="K18" s="80"/>
      <c r="L18" s="68"/>
    </row>
    <row r="19" spans="1:12" ht="39.75" customHeight="1">
      <c r="A19" s="56" t="s">
        <v>96</v>
      </c>
      <c r="B19" s="113" t="s">
        <v>75</v>
      </c>
      <c r="C19" s="113"/>
      <c r="D19" s="113"/>
      <c r="E19" s="111">
        <v>31</v>
      </c>
      <c r="F19" s="111">
        <v>31</v>
      </c>
      <c r="G19" s="111">
        <v>32</v>
      </c>
      <c r="H19" s="111">
        <v>33</v>
      </c>
      <c r="I19" s="111">
        <v>33</v>
      </c>
      <c r="J19" s="80">
        <v>33</v>
      </c>
      <c r="K19" s="80"/>
      <c r="L19" s="68"/>
    </row>
    <row r="20" spans="1:12" ht="39.75" customHeight="1">
      <c r="A20" s="56" t="s">
        <v>124</v>
      </c>
      <c r="B20" s="113" t="s">
        <v>78</v>
      </c>
      <c r="C20" s="113" t="s">
        <v>79</v>
      </c>
      <c r="D20" s="113"/>
      <c r="E20" s="111">
        <v>225</v>
      </c>
      <c r="F20" s="111">
        <v>217</v>
      </c>
      <c r="G20" s="111">
        <v>220</v>
      </c>
      <c r="H20" s="111">
        <v>221</v>
      </c>
      <c r="I20" s="111">
        <v>221</v>
      </c>
      <c r="J20" s="81">
        <v>221</v>
      </c>
      <c r="K20" s="81"/>
      <c r="L20" s="68"/>
    </row>
    <row r="21" spans="1:12" ht="41.25" customHeight="1">
      <c r="A21" s="71" t="s">
        <v>131</v>
      </c>
      <c r="B21" s="111" t="s">
        <v>75</v>
      </c>
      <c r="C21" s="111" t="s">
        <v>79</v>
      </c>
      <c r="D21" s="111"/>
      <c r="E21" s="111">
        <v>2</v>
      </c>
      <c r="F21" s="111">
        <v>2</v>
      </c>
      <c r="G21" s="111">
        <v>2</v>
      </c>
      <c r="H21" s="111">
        <v>2</v>
      </c>
      <c r="I21" s="111">
        <v>3</v>
      </c>
      <c r="J21" s="80">
        <v>3</v>
      </c>
      <c r="K21" s="80"/>
      <c r="L21" s="68"/>
    </row>
    <row r="22" spans="1:12" ht="91.5" customHeight="1">
      <c r="A22" s="71" t="s">
        <v>132</v>
      </c>
      <c r="B22" s="111" t="s">
        <v>75</v>
      </c>
      <c r="C22" s="111" t="s">
        <v>79</v>
      </c>
      <c r="D22" s="111"/>
      <c r="E22" s="111">
        <v>177</v>
      </c>
      <c r="F22" s="111">
        <v>200</v>
      </c>
      <c r="G22" s="111">
        <v>200</v>
      </c>
      <c r="H22" s="111">
        <v>200</v>
      </c>
      <c r="I22" s="111">
        <v>200</v>
      </c>
      <c r="J22" s="80">
        <v>200</v>
      </c>
      <c r="K22" s="80"/>
      <c r="L22" s="68"/>
    </row>
    <row r="23" spans="1:12" ht="57" customHeight="1">
      <c r="A23" s="71" t="s">
        <v>122</v>
      </c>
      <c r="B23" s="111" t="s">
        <v>75</v>
      </c>
      <c r="C23" s="111" t="s">
        <v>79</v>
      </c>
      <c r="D23" s="111"/>
      <c r="E23" s="116">
        <v>2</v>
      </c>
      <c r="F23" s="111">
        <v>2</v>
      </c>
      <c r="G23" s="111">
        <v>2</v>
      </c>
      <c r="H23" s="111">
        <v>2</v>
      </c>
      <c r="I23" s="111">
        <v>2</v>
      </c>
      <c r="J23" s="80">
        <v>2</v>
      </c>
      <c r="K23" s="80"/>
      <c r="L23" s="68"/>
    </row>
    <row r="24" spans="1:12" ht="12" customHeight="1">
      <c r="A24" s="31" t="s">
        <v>0</v>
      </c>
      <c r="B24" s="30"/>
      <c r="C24" s="30"/>
      <c r="D24" s="30"/>
      <c r="E24" s="112"/>
      <c r="F24" s="30"/>
      <c r="G24" s="30"/>
      <c r="H24" s="30"/>
      <c r="I24" s="30"/>
      <c r="J24" s="29"/>
      <c r="K24" s="29"/>
      <c r="L24" s="29"/>
    </row>
    <row r="25" spans="1:12" ht="12" customHeight="1">
      <c r="A25" s="235" t="s">
        <v>47</v>
      </c>
      <c r="B25" s="235"/>
      <c r="C25" s="235"/>
      <c r="D25" s="235"/>
      <c r="E25" s="235"/>
      <c r="F25" s="235"/>
      <c r="G25" s="235"/>
      <c r="H25" s="235"/>
      <c r="I25" s="235"/>
      <c r="J25" s="235"/>
      <c r="K25" s="235"/>
      <c r="L25" s="235"/>
    </row>
    <row r="26" spans="1:12">
      <c r="A26" s="235" t="s">
        <v>46</v>
      </c>
      <c r="B26" s="235"/>
      <c r="C26" s="235"/>
      <c r="D26" s="235"/>
      <c r="E26" s="235"/>
      <c r="F26" s="235"/>
      <c r="G26" s="235"/>
      <c r="H26" s="235"/>
      <c r="I26" s="235"/>
      <c r="J26" s="235"/>
      <c r="K26" s="235"/>
      <c r="L26" s="235"/>
    </row>
    <row r="27" spans="1:12" ht="12" customHeight="1">
      <c r="A27" s="235" t="s">
        <v>45</v>
      </c>
      <c r="B27" s="235"/>
      <c r="C27" s="235"/>
      <c r="D27" s="235"/>
      <c r="E27" s="235"/>
      <c r="F27" s="235"/>
      <c r="G27" s="235"/>
      <c r="H27" s="235"/>
      <c r="I27" s="235"/>
      <c r="J27" s="235"/>
      <c r="K27" s="235"/>
      <c r="L27" s="235"/>
    </row>
    <row r="28" spans="1:12" s="12" customFormat="1" ht="12" customHeight="1">
      <c r="A28" s="9" t="s">
        <v>101</v>
      </c>
      <c r="B28" s="9"/>
      <c r="C28" s="9"/>
      <c r="D28" s="9"/>
      <c r="E28" s="9"/>
      <c r="F28" s="9"/>
      <c r="G28" s="9"/>
      <c r="H28" s="9"/>
      <c r="I28" s="9"/>
      <c r="J28" s="9"/>
      <c r="K28" s="9"/>
      <c r="L28" s="9"/>
    </row>
    <row r="29" spans="1:12" s="12" customFormat="1" ht="12" customHeight="1">
      <c r="A29" s="9" t="s">
        <v>160</v>
      </c>
      <c r="B29" s="9"/>
      <c r="C29" s="9"/>
      <c r="D29" s="9"/>
      <c r="E29" s="5"/>
      <c r="F29" s="4"/>
      <c r="G29" s="9"/>
      <c r="H29" s="9"/>
      <c r="I29" s="9"/>
      <c r="J29" s="9"/>
      <c r="K29" s="9"/>
      <c r="L29" s="9"/>
    </row>
    <row r="30" spans="1:12" s="12" customFormat="1" ht="12" customHeight="1">
      <c r="A30" s="28"/>
      <c r="B30" s="28"/>
      <c r="C30" s="28"/>
      <c r="D30" s="28"/>
      <c r="E30" s="28"/>
      <c r="F30" s="28"/>
      <c r="G30" s="28"/>
      <c r="H30" s="28"/>
      <c r="I30" s="5"/>
      <c r="J30" s="5"/>
      <c r="K30" s="5"/>
      <c r="L30" s="5"/>
    </row>
    <row r="31" spans="1:12" ht="15.75">
      <c r="A31" s="1"/>
      <c r="B31" s="1"/>
      <c r="C31" s="1"/>
      <c r="D31" s="1"/>
      <c r="E31" s="1"/>
      <c r="F31" s="1"/>
      <c r="G31" s="1"/>
      <c r="H31" s="28"/>
    </row>
    <row r="32" spans="1:12" ht="18.75" customHeight="1">
      <c r="A32" s="28"/>
      <c r="B32" s="28"/>
      <c r="C32" s="28"/>
      <c r="D32" s="28"/>
      <c r="E32" s="28"/>
      <c r="F32" s="28"/>
      <c r="G32" s="28"/>
      <c r="H32" s="28"/>
    </row>
    <row r="33" spans="1:8">
      <c r="A33" s="28"/>
      <c r="B33" s="28"/>
      <c r="C33" s="28"/>
      <c r="D33" s="28"/>
      <c r="E33" s="28"/>
      <c r="F33" s="28"/>
      <c r="G33" s="28"/>
      <c r="H33" s="28"/>
    </row>
    <row r="34" spans="1:8">
      <c r="A34" s="28"/>
      <c r="B34" s="28"/>
      <c r="C34" s="28"/>
      <c r="D34" s="28"/>
      <c r="E34" s="28"/>
      <c r="F34" s="28"/>
      <c r="G34" s="28"/>
      <c r="H34" s="28"/>
    </row>
    <row r="35" spans="1:8">
      <c r="A35" s="28"/>
      <c r="B35" s="28"/>
      <c r="C35" s="28"/>
      <c r="D35" s="28"/>
      <c r="E35" s="28"/>
      <c r="F35" s="28"/>
      <c r="G35" s="28"/>
      <c r="H35" s="28"/>
    </row>
    <row r="36" spans="1:8">
      <c r="A36" s="28"/>
      <c r="B36" s="28"/>
      <c r="C36" s="28"/>
      <c r="D36" s="28"/>
      <c r="E36" s="28"/>
      <c r="F36" s="28"/>
      <c r="G36" s="28"/>
      <c r="H36" s="28"/>
    </row>
    <row r="37" spans="1:8">
      <c r="A37" s="28"/>
      <c r="B37" s="28"/>
      <c r="C37" s="28"/>
      <c r="D37" s="28"/>
      <c r="E37" s="28"/>
      <c r="F37" s="28"/>
      <c r="G37" s="28"/>
      <c r="H37" s="28"/>
    </row>
    <row r="38" spans="1:8">
      <c r="A38" s="28"/>
      <c r="B38" s="28"/>
      <c r="C38" s="28"/>
      <c r="D38" s="28"/>
      <c r="E38" s="28"/>
      <c r="F38" s="28"/>
      <c r="G38" s="28"/>
      <c r="H38" s="28"/>
    </row>
    <row r="39" spans="1:8">
      <c r="A39" s="28"/>
      <c r="B39" s="28"/>
      <c r="C39" s="28"/>
      <c r="D39" s="28"/>
      <c r="E39" s="28"/>
      <c r="F39" s="28"/>
      <c r="G39" s="28"/>
      <c r="H39" s="28"/>
    </row>
    <row r="40" spans="1:8">
      <c r="A40" s="28"/>
      <c r="B40" s="28"/>
      <c r="C40" s="28"/>
      <c r="D40" s="28"/>
      <c r="E40" s="28"/>
      <c r="F40" s="28"/>
      <c r="G40" s="28"/>
      <c r="H40" s="28"/>
    </row>
    <row r="41" spans="1:8">
      <c r="A41" s="28"/>
      <c r="B41" s="28"/>
      <c r="C41" s="28"/>
      <c r="D41" s="28"/>
      <c r="E41" s="28"/>
      <c r="F41" s="28"/>
      <c r="G41" s="28"/>
      <c r="H41" s="28"/>
    </row>
    <row r="42" spans="1:8">
      <c r="A42" s="28"/>
      <c r="B42" s="28"/>
      <c r="C42" s="28"/>
      <c r="D42" s="28"/>
      <c r="E42" s="28"/>
      <c r="F42" s="28"/>
      <c r="G42" s="28"/>
      <c r="H42" s="28"/>
    </row>
    <row r="43" spans="1:8">
      <c r="A43" s="28"/>
      <c r="B43" s="28"/>
      <c r="C43" s="28"/>
      <c r="D43" s="28"/>
      <c r="E43" s="28"/>
      <c r="F43" s="28"/>
      <c r="G43" s="28"/>
      <c r="H43" s="28"/>
    </row>
    <row r="44" spans="1:8">
      <c r="A44" s="28"/>
      <c r="B44" s="28"/>
      <c r="C44" s="28"/>
      <c r="D44" s="28"/>
      <c r="E44" s="28"/>
      <c r="F44" s="28"/>
      <c r="G44" s="28"/>
      <c r="H44" s="28"/>
    </row>
    <row r="45" spans="1:8">
      <c r="A45" s="28"/>
      <c r="B45" s="28"/>
      <c r="C45" s="28"/>
      <c r="D45" s="28"/>
      <c r="E45" s="28"/>
      <c r="F45" s="28"/>
      <c r="G45" s="28"/>
      <c r="H45" s="28"/>
    </row>
    <row r="46" spans="1:8">
      <c r="A46" s="28"/>
      <c r="B46" s="28"/>
      <c r="C46" s="28"/>
      <c r="D46" s="28"/>
      <c r="E46" s="28"/>
      <c r="F46" s="28"/>
      <c r="G46" s="28"/>
      <c r="H46" s="28"/>
    </row>
    <row r="47" spans="1:8">
      <c r="A47" s="28"/>
      <c r="B47" s="28"/>
      <c r="C47" s="28"/>
      <c r="D47" s="28"/>
      <c r="E47" s="28"/>
      <c r="F47" s="28"/>
      <c r="G47" s="28"/>
      <c r="H47" s="28"/>
    </row>
    <row r="48" spans="1:8">
      <c r="A48" s="28"/>
      <c r="B48" s="28"/>
      <c r="C48" s="28"/>
      <c r="D48" s="28"/>
      <c r="E48" s="28"/>
      <c r="F48" s="28"/>
      <c r="G48" s="28"/>
      <c r="H48" s="28"/>
    </row>
    <row r="49" spans="1:8">
      <c r="A49" s="28"/>
      <c r="B49" s="28"/>
      <c r="C49" s="28"/>
      <c r="D49" s="28"/>
      <c r="E49" s="28"/>
      <c r="F49" s="28"/>
      <c r="G49" s="28"/>
      <c r="H49" s="28"/>
    </row>
    <row r="50" spans="1:8">
      <c r="A50" s="28"/>
      <c r="B50" s="28"/>
      <c r="C50" s="28"/>
      <c r="D50" s="28"/>
      <c r="E50" s="28"/>
      <c r="F50" s="28"/>
      <c r="G50" s="28"/>
      <c r="H50" s="28"/>
    </row>
    <row r="51" spans="1:8">
      <c r="A51" s="28"/>
      <c r="B51" s="28"/>
      <c r="C51" s="28"/>
      <c r="D51" s="28"/>
      <c r="E51" s="28"/>
      <c r="F51" s="28"/>
      <c r="G51" s="28"/>
      <c r="H51" s="28"/>
    </row>
    <row r="52" spans="1:8">
      <c r="A52" s="28"/>
      <c r="B52" s="28"/>
      <c r="C52" s="28"/>
      <c r="D52" s="28"/>
      <c r="E52" s="28"/>
      <c r="F52" s="28"/>
      <c r="G52" s="28"/>
      <c r="H52" s="28"/>
    </row>
    <row r="53" spans="1:8">
      <c r="A53" s="28"/>
      <c r="B53" s="28"/>
      <c r="C53" s="28"/>
      <c r="D53" s="28"/>
      <c r="E53" s="28"/>
      <c r="F53" s="28"/>
      <c r="G53" s="28"/>
      <c r="H53" s="28"/>
    </row>
    <row r="54" spans="1:8">
      <c r="A54" s="28"/>
      <c r="B54" s="28"/>
      <c r="C54" s="28"/>
      <c r="D54" s="28"/>
      <c r="E54" s="28"/>
      <c r="F54" s="28"/>
      <c r="G54" s="28"/>
      <c r="H54" s="28"/>
    </row>
    <row r="55" spans="1:8">
      <c r="A55" s="28"/>
      <c r="B55" s="28"/>
      <c r="C55" s="28"/>
      <c r="D55" s="28"/>
      <c r="E55" s="28"/>
      <c r="F55" s="28"/>
      <c r="G55" s="28"/>
      <c r="H55" s="28"/>
    </row>
    <row r="56" spans="1:8">
      <c r="A56" s="28"/>
      <c r="B56" s="28"/>
      <c r="C56" s="28"/>
      <c r="D56" s="28"/>
      <c r="E56" s="28"/>
      <c r="F56" s="28"/>
      <c r="G56" s="28"/>
      <c r="H56" s="28"/>
    </row>
    <row r="57" spans="1:8">
      <c r="A57" s="28"/>
      <c r="B57" s="28"/>
      <c r="C57" s="28"/>
      <c r="D57" s="28"/>
      <c r="E57" s="28"/>
      <c r="F57" s="28"/>
      <c r="G57" s="28"/>
      <c r="H57" s="28"/>
    </row>
    <row r="58" spans="1:8">
      <c r="A58" s="28"/>
      <c r="B58" s="28"/>
      <c r="C58" s="28"/>
      <c r="D58" s="28"/>
      <c r="E58" s="28"/>
      <c r="F58" s="28"/>
      <c r="G58" s="28"/>
      <c r="H58" s="28"/>
    </row>
    <row r="59" spans="1:8">
      <c r="A59" s="28"/>
      <c r="B59" s="28"/>
      <c r="C59" s="28"/>
      <c r="D59" s="28"/>
      <c r="E59" s="28"/>
      <c r="F59" s="28"/>
      <c r="G59" s="28"/>
      <c r="H59" s="28"/>
    </row>
    <row r="60" spans="1:8">
      <c r="A60" s="28"/>
      <c r="B60" s="28"/>
      <c r="C60" s="28"/>
      <c r="D60" s="28"/>
      <c r="E60" s="28"/>
      <c r="F60" s="28"/>
      <c r="G60" s="28"/>
      <c r="H60" s="28"/>
    </row>
    <row r="61" spans="1:8">
      <c r="A61" s="28"/>
      <c r="B61" s="28"/>
      <c r="C61" s="28"/>
      <c r="D61" s="28"/>
      <c r="E61" s="28"/>
      <c r="F61" s="28"/>
      <c r="G61" s="28"/>
      <c r="H61" s="28"/>
    </row>
    <row r="62" spans="1:8">
      <c r="A62" s="28"/>
      <c r="B62" s="28"/>
      <c r="C62" s="28"/>
      <c r="D62" s="28"/>
      <c r="E62" s="28"/>
      <c r="F62" s="28"/>
      <c r="G62" s="28"/>
      <c r="H62" s="28"/>
    </row>
    <row r="63" spans="1:8">
      <c r="A63" s="28"/>
      <c r="B63" s="28"/>
      <c r="C63" s="28"/>
      <c r="D63" s="28"/>
      <c r="E63" s="28"/>
      <c r="F63" s="28"/>
      <c r="G63" s="28"/>
      <c r="H63" s="28"/>
    </row>
    <row r="64" spans="1:8">
      <c r="A64" s="28"/>
      <c r="B64" s="28"/>
      <c r="C64" s="28"/>
      <c r="D64" s="28"/>
      <c r="E64" s="28"/>
      <c r="F64" s="28"/>
      <c r="G64" s="28"/>
      <c r="H64" s="28"/>
    </row>
    <row r="65" spans="1:8">
      <c r="A65" s="28"/>
      <c r="B65" s="28"/>
      <c r="C65" s="28"/>
      <c r="D65" s="28"/>
      <c r="E65" s="28"/>
      <c r="F65" s="28"/>
      <c r="G65" s="28"/>
      <c r="H65" s="28"/>
    </row>
    <row r="66" spans="1:8">
      <c r="A66" s="28"/>
      <c r="B66" s="28"/>
      <c r="C66" s="28"/>
      <c r="D66" s="28"/>
      <c r="E66" s="28"/>
      <c r="F66" s="28"/>
      <c r="G66" s="28"/>
      <c r="H66" s="28"/>
    </row>
    <row r="67" spans="1:8">
      <c r="A67" s="28"/>
      <c r="B67" s="28"/>
      <c r="C67" s="28"/>
      <c r="D67" s="28"/>
      <c r="E67" s="28"/>
      <c r="F67" s="28"/>
      <c r="G67" s="28"/>
      <c r="H67" s="28"/>
    </row>
    <row r="68" spans="1:8">
      <c r="A68" s="28"/>
      <c r="B68" s="28"/>
      <c r="C68" s="28"/>
      <c r="D68" s="28"/>
      <c r="E68" s="28"/>
      <c r="F68" s="28"/>
      <c r="G68" s="28"/>
      <c r="H68" s="28"/>
    </row>
    <row r="69" spans="1:8">
      <c r="A69" s="28"/>
      <c r="B69" s="28"/>
      <c r="C69" s="28"/>
      <c r="D69" s="28"/>
      <c r="E69" s="28"/>
      <c r="F69" s="28"/>
      <c r="G69" s="28"/>
      <c r="H69" s="28"/>
    </row>
    <row r="70" spans="1:8">
      <c r="A70" s="28"/>
      <c r="B70" s="28"/>
      <c r="C70" s="28"/>
      <c r="D70" s="28"/>
      <c r="E70" s="28"/>
      <c r="F70" s="28"/>
      <c r="G70" s="28"/>
      <c r="H70" s="28"/>
    </row>
    <row r="71" spans="1:8">
      <c r="A71" s="28"/>
      <c r="B71" s="28"/>
      <c r="C71" s="28"/>
      <c r="D71" s="28"/>
      <c r="E71" s="28"/>
      <c r="F71" s="28"/>
      <c r="G71" s="28"/>
      <c r="H71" s="28"/>
    </row>
    <row r="72" spans="1:8">
      <c r="A72" s="28"/>
      <c r="B72" s="28"/>
      <c r="C72" s="28"/>
      <c r="D72" s="28"/>
      <c r="E72" s="28"/>
      <c r="F72" s="28"/>
      <c r="G72" s="28"/>
      <c r="H72" s="28"/>
    </row>
    <row r="73" spans="1:8">
      <c r="A73" s="28"/>
      <c r="B73" s="28"/>
      <c r="C73" s="28"/>
      <c r="D73" s="28"/>
      <c r="E73" s="28"/>
      <c r="F73" s="28"/>
      <c r="G73" s="28"/>
      <c r="H73" s="28"/>
    </row>
    <row r="74" spans="1:8">
      <c r="A74" s="28"/>
      <c r="B74" s="28"/>
      <c r="C74" s="28"/>
      <c r="D74" s="28"/>
      <c r="E74" s="28"/>
      <c r="F74" s="28"/>
      <c r="G74" s="28"/>
      <c r="H74" s="28"/>
    </row>
    <row r="75" spans="1:8">
      <c r="A75" s="28"/>
      <c r="B75" s="28"/>
      <c r="C75" s="28"/>
      <c r="D75" s="28"/>
      <c r="E75" s="28"/>
      <c r="F75" s="28"/>
      <c r="G75" s="28"/>
      <c r="H75" s="28"/>
    </row>
    <row r="76" spans="1:8">
      <c r="A76" s="28"/>
      <c r="B76" s="28"/>
      <c r="C76" s="28"/>
      <c r="D76" s="28"/>
      <c r="E76" s="28"/>
      <c r="F76" s="28"/>
      <c r="G76" s="28"/>
      <c r="H76" s="28"/>
    </row>
    <row r="77" spans="1:8">
      <c r="A77" s="28"/>
      <c r="B77" s="28"/>
      <c r="C77" s="28"/>
      <c r="D77" s="28"/>
      <c r="E77" s="28"/>
      <c r="F77" s="28"/>
      <c r="G77" s="28"/>
      <c r="H77" s="28"/>
    </row>
    <row r="78" spans="1:8">
      <c r="A78" s="28"/>
      <c r="B78" s="28"/>
      <c r="C78" s="28"/>
      <c r="D78" s="28"/>
      <c r="E78" s="28"/>
      <c r="F78" s="28"/>
      <c r="G78" s="28"/>
      <c r="H78" s="28"/>
    </row>
    <row r="79" spans="1:8">
      <c r="A79" s="28"/>
      <c r="B79" s="28"/>
      <c r="C79" s="28"/>
      <c r="D79" s="28"/>
      <c r="E79" s="28"/>
      <c r="F79" s="28"/>
      <c r="G79" s="28"/>
      <c r="H79" s="28"/>
    </row>
    <row r="80" spans="1:8">
      <c r="A80" s="28"/>
      <c r="B80" s="28"/>
      <c r="C80" s="28"/>
      <c r="D80" s="28"/>
      <c r="E80" s="28"/>
      <c r="F80" s="28"/>
      <c r="G80" s="28"/>
      <c r="H80" s="28"/>
    </row>
    <row r="81" spans="1:8">
      <c r="A81" s="28"/>
      <c r="B81" s="28"/>
      <c r="C81" s="28"/>
      <c r="D81" s="28"/>
      <c r="E81" s="28"/>
      <c r="F81" s="28"/>
      <c r="G81" s="28"/>
      <c r="H81" s="28"/>
    </row>
    <row r="82" spans="1:8">
      <c r="A82" s="28"/>
      <c r="B82" s="28"/>
      <c r="C82" s="28"/>
      <c r="D82" s="28"/>
      <c r="E82" s="28"/>
      <c r="F82" s="28"/>
      <c r="G82" s="28"/>
      <c r="H82" s="28"/>
    </row>
  </sheetData>
  <mergeCells count="18">
    <mergeCell ref="A26:L26"/>
    <mergeCell ref="A25:L25"/>
    <mergeCell ref="A6:K6"/>
    <mergeCell ref="C8:C9"/>
    <mergeCell ref="A27:L27"/>
    <mergeCell ref="K1:L1"/>
    <mergeCell ref="A4:K4"/>
    <mergeCell ref="A5:K5"/>
    <mergeCell ref="G8:I8"/>
    <mergeCell ref="J8:J9"/>
    <mergeCell ref="H2:L2"/>
    <mergeCell ref="F8:F9"/>
    <mergeCell ref="E8:E9"/>
    <mergeCell ref="D8:D9"/>
    <mergeCell ref="K8:K9"/>
    <mergeCell ref="L8:L9"/>
    <mergeCell ref="A8:A9"/>
    <mergeCell ref="B8:B9"/>
  </mergeCells>
  <pageMargins left="0.6692913385826772" right="0.15748031496062992" top="0.15748031496062992" bottom="0.19685039370078741" header="0.15748031496062992" footer="0.15748031496062992"/>
  <pageSetup paperSize="9" scale="70" orientation="landscape"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G13" sqref="G13"/>
    </sheetView>
  </sheetViews>
  <sheetFormatPr defaultColWidth="8.85546875" defaultRowHeight="12.75"/>
  <cols>
    <col min="1" max="1" width="5.28515625" style="34" customWidth="1"/>
    <col min="2" max="2" width="48.42578125" style="34" customWidth="1"/>
    <col min="3" max="5" width="8.85546875" style="34" customWidth="1"/>
    <col min="6" max="6" width="16" style="34" customWidth="1"/>
    <col min="7" max="7" width="18.7109375" style="34" customWidth="1"/>
    <col min="8" max="8" width="16" style="34" customWidth="1"/>
    <col min="9" max="16384" width="8.85546875" style="34"/>
  </cols>
  <sheetData>
    <row r="1" spans="1:8" ht="14.25">
      <c r="A1" s="38"/>
      <c r="B1" s="51"/>
      <c r="C1" s="26"/>
      <c r="D1" s="51"/>
      <c r="E1" s="51"/>
      <c r="F1" s="51"/>
      <c r="G1" s="51"/>
      <c r="H1" s="50" t="s">
        <v>63</v>
      </c>
    </row>
    <row r="2" spans="1:8" ht="14.25">
      <c r="A2" s="38"/>
      <c r="B2" s="239" t="s">
        <v>62</v>
      </c>
      <c r="C2" s="211"/>
      <c r="D2" s="211"/>
      <c r="E2" s="211"/>
      <c r="F2" s="211"/>
      <c r="G2" s="211"/>
      <c r="H2" s="211"/>
    </row>
    <row r="3" spans="1:8" ht="12.75" customHeight="1">
      <c r="A3" s="38"/>
      <c r="B3" s="213" t="s">
        <v>92</v>
      </c>
      <c r="C3" s="213"/>
      <c r="D3" s="213"/>
      <c r="E3" s="213"/>
      <c r="F3" s="213"/>
      <c r="G3" s="213"/>
      <c r="H3" s="213"/>
    </row>
    <row r="4" spans="1:8" ht="15">
      <c r="A4" s="38"/>
      <c r="B4" s="49"/>
      <c r="C4" s="48"/>
      <c r="D4" s="9"/>
      <c r="E4" s="9"/>
      <c r="F4" s="9"/>
      <c r="G4" s="9"/>
      <c r="H4" s="9"/>
    </row>
    <row r="5" spans="1:8" ht="13.5" customHeight="1">
      <c r="A5" s="46" t="s">
        <v>61</v>
      </c>
      <c r="B5" s="46"/>
      <c r="C5" s="46"/>
      <c r="D5" s="46"/>
      <c r="E5" s="46"/>
      <c r="F5" s="46"/>
      <c r="G5" s="46"/>
      <c r="H5" s="46"/>
    </row>
    <row r="6" spans="1:8" ht="14.25" customHeight="1">
      <c r="A6" s="240" t="s">
        <v>93</v>
      </c>
      <c r="B6" s="240"/>
      <c r="C6" s="240"/>
      <c r="D6" s="240"/>
      <c r="E6" s="240"/>
      <c r="F6" s="240"/>
      <c r="G6" s="240"/>
      <c r="H6" s="240"/>
    </row>
    <row r="7" spans="1:8" s="47" customFormat="1" ht="15" customHeight="1">
      <c r="A7" s="241" t="s">
        <v>223</v>
      </c>
      <c r="B7" s="241"/>
      <c r="C7" s="241"/>
      <c r="D7" s="241"/>
      <c r="E7" s="241"/>
      <c r="F7" s="241"/>
      <c r="G7" s="241"/>
      <c r="H7" s="241"/>
    </row>
    <row r="8" spans="1:8" ht="14.25" customHeight="1">
      <c r="A8" s="46"/>
      <c r="B8" s="247" t="s">
        <v>86</v>
      </c>
      <c r="C8" s="247"/>
      <c r="D8" s="247"/>
      <c r="E8" s="247"/>
      <c r="F8" s="247"/>
      <c r="G8" s="247"/>
      <c r="H8" s="247"/>
    </row>
    <row r="9" spans="1:8" ht="11.25" customHeight="1">
      <c r="A9" s="46"/>
      <c r="B9" s="44"/>
      <c r="C9" s="45"/>
      <c r="D9" s="45"/>
      <c r="E9" s="45"/>
      <c r="F9" s="44"/>
      <c r="G9" s="44"/>
      <c r="H9" s="44"/>
    </row>
    <row r="10" spans="1:8" s="43" customFormat="1" ht="45.75" customHeight="1">
      <c r="A10" s="242" t="s">
        <v>18</v>
      </c>
      <c r="B10" s="242" t="s">
        <v>60</v>
      </c>
      <c r="C10" s="244" t="s">
        <v>59</v>
      </c>
      <c r="D10" s="245"/>
      <c r="E10" s="246"/>
      <c r="F10" s="242" t="s">
        <v>58</v>
      </c>
      <c r="G10" s="242" t="s">
        <v>57</v>
      </c>
      <c r="H10" s="242" t="s">
        <v>56</v>
      </c>
    </row>
    <row r="11" spans="1:8" s="43" customFormat="1" ht="30">
      <c r="A11" s="243"/>
      <c r="B11" s="243"/>
      <c r="C11" s="73" t="s">
        <v>139</v>
      </c>
      <c r="D11" s="73" t="s">
        <v>158</v>
      </c>
      <c r="E11" s="54" t="s">
        <v>222</v>
      </c>
      <c r="F11" s="243"/>
      <c r="G11" s="243"/>
      <c r="H11" s="243"/>
    </row>
    <row r="12" spans="1:8">
      <c r="A12" s="42">
        <v>1</v>
      </c>
      <c r="B12" s="42">
        <v>2</v>
      </c>
      <c r="C12" s="42">
        <v>3</v>
      </c>
      <c r="D12" s="42">
        <v>4</v>
      </c>
      <c r="E12" s="42">
        <v>5</v>
      </c>
      <c r="F12" s="42">
        <v>6</v>
      </c>
      <c r="G12" s="42">
        <v>7</v>
      </c>
      <c r="H12" s="42">
        <v>8</v>
      </c>
    </row>
    <row r="13" spans="1:8" s="40" customFormat="1" ht="90.75" customHeight="1">
      <c r="A13" s="39"/>
      <c r="B13" s="56" t="s">
        <v>67</v>
      </c>
      <c r="C13" s="56">
        <v>2</v>
      </c>
      <c r="D13" s="56">
        <v>2</v>
      </c>
      <c r="E13" s="56">
        <v>2</v>
      </c>
      <c r="F13" s="56" t="s">
        <v>102</v>
      </c>
      <c r="G13" s="56" t="s">
        <v>161</v>
      </c>
      <c r="H13" s="41"/>
    </row>
    <row r="14" spans="1:8" s="40" customFormat="1" ht="37.5" customHeight="1">
      <c r="A14" s="90"/>
      <c r="B14" s="91"/>
      <c r="C14" s="91"/>
      <c r="D14" s="91"/>
      <c r="E14" s="91"/>
      <c r="F14" s="91"/>
      <c r="G14" s="91"/>
      <c r="H14" s="92"/>
    </row>
    <row r="15" spans="1:8" s="37" customFormat="1" ht="24" customHeight="1">
      <c r="A15" s="249" t="s">
        <v>103</v>
      </c>
      <c r="B15" s="249"/>
      <c r="C15" s="249"/>
      <c r="D15" s="249"/>
      <c r="E15" s="249"/>
      <c r="F15" s="249"/>
      <c r="G15" s="249"/>
      <c r="H15" s="249"/>
    </row>
    <row r="16" spans="1:8" ht="15.75">
      <c r="A16" s="36"/>
      <c r="B16" s="248"/>
      <c r="C16" s="248"/>
      <c r="D16" s="248"/>
      <c r="E16" s="248"/>
      <c r="F16" s="248"/>
      <c r="G16" s="248"/>
      <c r="H16" s="248"/>
    </row>
    <row r="17" spans="1:8" ht="15.75" customHeight="1">
      <c r="A17" s="238" t="s">
        <v>162</v>
      </c>
      <c r="B17" s="238"/>
      <c r="C17" s="238"/>
      <c r="D17" s="238"/>
      <c r="E17" s="238"/>
      <c r="F17" s="238"/>
      <c r="G17" s="238"/>
      <c r="H17" s="238"/>
    </row>
    <row r="18" spans="1:8">
      <c r="A18" s="35"/>
      <c r="B18" s="35"/>
      <c r="C18" s="35"/>
      <c r="D18" s="35"/>
      <c r="E18" s="35"/>
      <c r="F18" s="35"/>
      <c r="G18" s="35"/>
      <c r="H18" s="35"/>
    </row>
    <row r="24" spans="1:8" ht="12.75" customHeight="1"/>
  </sheetData>
  <mergeCells count="14">
    <mergeCell ref="A17:H17"/>
    <mergeCell ref="B2:H2"/>
    <mergeCell ref="A6:H6"/>
    <mergeCell ref="A7:H7"/>
    <mergeCell ref="A10:A11"/>
    <mergeCell ref="B10:B11"/>
    <mergeCell ref="C10:E10"/>
    <mergeCell ref="F10:F11"/>
    <mergeCell ref="G10:G11"/>
    <mergeCell ref="H10:H11"/>
    <mergeCell ref="B8:H8"/>
    <mergeCell ref="B16:H16"/>
    <mergeCell ref="B3:H3"/>
    <mergeCell ref="A15:H15"/>
  </mergeCells>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1 (3)</vt:lpstr>
      <vt:lpstr>1 (2)</vt:lpstr>
      <vt:lpstr>3 (2)</vt:lpstr>
      <vt:lpstr>2</vt:lpstr>
      <vt:lpstr>4</vt:lpstr>
      <vt:lpstr>6</vt:lpstr>
      <vt:lpstr>'1 (2)'!OLE_LINK105</vt:lpstr>
      <vt:lpstr>'1 (3)'!OLE_LINK105</vt:lpstr>
      <vt:lpstr>'1 (2)'!OLE_LINK366</vt:lpstr>
      <vt:lpstr>'1 (3)'!OLE_LINK366</vt:lpstr>
      <vt:lpstr>'1 (2)'!Заголовки_для_печати</vt:lpstr>
      <vt:lpstr>'1 (3)'!Заголовки_для_печати</vt:lpstr>
      <vt:lpstr>'1 (2)'!Область_печати</vt:lpstr>
      <vt:lpstr>'1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dc:creator>
  <cp:lastModifiedBy>admin</cp:lastModifiedBy>
  <cp:lastPrinted>2019-11-27T06:15:00Z</cp:lastPrinted>
  <dcterms:created xsi:type="dcterms:W3CDTF">2000-12-07T12:00:07Z</dcterms:created>
  <dcterms:modified xsi:type="dcterms:W3CDTF">2019-12-26T09:41:09Z</dcterms:modified>
</cp:coreProperties>
</file>