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90" yWindow="345" windowWidth="19440" windowHeight="8670" tabRatio="754" activeTab="1"/>
  </bookViews>
  <sheets>
    <sheet name="Общая информация" sheetId="13" r:id="rId1"/>
    <sheet name="табл.1" sheetId="14" r:id="rId2"/>
    <sheet name="табл. 1.1." sheetId="17" r:id="rId3"/>
    <sheet name="табл 1.2." sheetId="10" r:id="rId4"/>
    <sheet name="табл 1.3." sheetId="11" r:id="rId5"/>
    <sheet name="табл 1.4." sheetId="12" r:id="rId6"/>
    <sheet name="табл.1.5." sheetId="15" r:id="rId7"/>
    <sheet name="табл.1.6." sheetId="18" r:id="rId8"/>
  </sheets>
  <externalReferences>
    <externalReference r:id="rId9"/>
    <externalReference r:id="rId10"/>
    <externalReference r:id="rId11"/>
  </externalReferences>
  <definedNames>
    <definedName name="_prd2">[1]Титульный!$G$9</definedName>
    <definedName name="activity">[2]Титульный!$F$34</definedName>
    <definedName name="adr">[1]Титульный!$G$25</definedName>
    <definedName name="code">[2]Инструкция!$B$2</definedName>
    <definedName name="fil">[2]Титульный!$F$29</definedName>
    <definedName name="god">[1]Титульный!$F$9</definedName>
    <definedName name="godEnd">[2]Титульный!$F$21</definedName>
    <definedName name="godStart">[2]Титульный!$F$20</definedName>
    <definedName name="inn">[1]Титульный!$F$17</definedName>
    <definedName name="kind_of_activity_WARM">[2]TEHSHEET!$J$7:$J$10</definedName>
    <definedName name="kind_of_fuels">[2]TEHSHEET!$Q$2:$Q$29</definedName>
    <definedName name="kind_of_purchase_method">[2]TEHSHEET!$O$2:$O$4</definedName>
    <definedName name="kpp">[1]Титульный!$F$18</definedName>
    <definedName name="MR_LIST">[2]REESTR_MO!$D$2:$D$62</definedName>
    <definedName name="org">[1]Титульный!$F$13</definedName>
    <definedName name="PlanOrFact">[1]Титульный!$H$9</definedName>
    <definedName name="source_of_funding">[2]TEHSHEET!$K$2:$K$13</definedName>
    <definedName name="TSphere">[2]TEHSHEET!$V$3</definedName>
    <definedName name="TSphere_full">[2]TEHSHEET!$V$5</definedName>
    <definedName name="_xlnm.Print_Titles" localSheetId="2">'табл. 1.1.'!$5:$5</definedName>
    <definedName name="_xlnm.Print_Titles" localSheetId="1">табл.1!$7:$7</definedName>
    <definedName name="_xlnm.Print_Area" localSheetId="0">'Общая информация'!$B$1:$D$40</definedName>
    <definedName name="_xlnm.Print_Area" localSheetId="3">'табл 1.2.'!$B$1:$D$17</definedName>
    <definedName name="_xlnm.Print_Area" localSheetId="4">'табл 1.3.'!$B$1:$C$19</definedName>
    <definedName name="_xlnm.Print_Area" localSheetId="5">'табл 1.4.'!$B$1:$E$16</definedName>
    <definedName name="_xlnm.Print_Area" localSheetId="2">'табл. 1.1.'!$B$1:$E$86</definedName>
    <definedName name="_xlnm.Print_Area" localSheetId="1">табл.1!$B$1:$E$54</definedName>
    <definedName name="_xlnm.Print_Area" localSheetId="6">табл.1.5.!$B$1:$D$15</definedName>
    <definedName name="_xlnm.Print_Area" localSheetId="7">табл.1.6.!$B$1:$E$57</definedName>
    <definedName name="я">[2]Титульный!$F$27</definedName>
  </definedNames>
  <calcPr calcId="145621"/>
</workbook>
</file>

<file path=xl/calcChain.xml><?xml version="1.0" encoding="utf-8"?>
<calcChain xmlns="http://schemas.openxmlformats.org/spreadsheetml/2006/main">
  <c r="E49" i="14" l="1"/>
  <c r="D15" i="10" l="1"/>
  <c r="E48" i="14" l="1"/>
  <c r="E38" i="14"/>
  <c r="C33" i="11" l="1"/>
  <c r="C29" i="11" l="1"/>
  <c r="E19" i="17" l="1"/>
  <c r="E20" i="17"/>
  <c r="E18" i="17" s="1"/>
  <c r="E28" i="14" l="1"/>
  <c r="C37" i="11" l="1"/>
  <c r="E36" i="14" l="1"/>
  <c r="E13" i="14"/>
</calcChain>
</file>

<file path=xl/comments1.xml><?xml version="1.0" encoding="utf-8"?>
<comments xmlns="http://schemas.openxmlformats.org/spreadsheetml/2006/main">
  <authors>
    <author>Филатова Евгения Александровна</author>
  </authors>
  <commentList>
    <comment ref="D7" authorId="0">
      <text>
        <r>
          <rPr>
            <b/>
            <sz val="9"/>
            <color indexed="81"/>
            <rFont val="Tahoma"/>
            <family val="2"/>
            <charset val="204"/>
          </rPr>
          <t>Тюменская область</t>
        </r>
      </text>
    </comment>
    <comment ref="D8" authorId="0">
      <text>
        <r>
          <rPr>
            <b/>
            <sz val="9"/>
            <color indexed="81"/>
            <rFont val="Tahoma"/>
            <family val="2"/>
            <charset val="204"/>
          </rPr>
          <t>На сайте регулирующего органа</t>
        </r>
      </text>
    </comment>
    <comment ref="D9" authorId="0">
      <text>
        <r>
          <rPr>
            <b/>
            <sz val="9"/>
            <color indexed="81"/>
            <rFont val="Tahoma"/>
            <family val="2"/>
            <charset val="204"/>
          </rPr>
          <t>Если есть размещение дополнительно</t>
        </r>
      </text>
    </comment>
    <comment ref="D10" authorId="0">
      <text>
        <r>
          <rPr>
            <b/>
            <sz val="9"/>
            <color indexed="81"/>
            <rFont val="Tahoma"/>
            <family val="2"/>
            <charset val="204"/>
          </rPr>
          <t>Если опубликовывается в печатных изданиях</t>
        </r>
        <r>
          <rPr>
            <sz val="9"/>
            <color indexed="81"/>
            <rFont val="Tahoma"/>
            <family val="2"/>
            <charset val="204"/>
          </rPr>
          <t xml:space="preserve">
</t>
        </r>
      </text>
    </comment>
    <comment ref="D20" authorId="0">
      <text>
        <r>
          <rPr>
            <b/>
            <sz val="9"/>
            <color indexed="81"/>
            <rFont val="Tahoma"/>
            <family val="2"/>
            <charset val="204"/>
          </rPr>
          <t>Производство (комбинированная/некомбинированная выработка), передача, сбыт, тепловой энергии, теплоносителя, и т.д</t>
        </r>
      </text>
    </comment>
  </commentList>
</comments>
</file>

<file path=xl/comments2.xml><?xml version="1.0" encoding="utf-8"?>
<comments xmlns="http://schemas.openxmlformats.org/spreadsheetml/2006/main">
  <authors>
    <author>Виктория Н. Угрюмова</author>
  </authors>
  <commentList>
    <comment ref="E23" authorId="0">
      <text>
        <r>
          <rPr>
            <b/>
            <sz val="9"/>
            <color indexed="81"/>
            <rFont val="Tahoma"/>
            <family val="2"/>
            <charset val="204"/>
          </rPr>
          <t>Виктория Н. Угрюмова:</t>
        </r>
        <r>
          <rPr>
            <sz val="9"/>
            <color indexed="81"/>
            <rFont val="Tahoma"/>
            <family val="2"/>
            <charset val="204"/>
          </rPr>
          <t xml:space="preserve">
аварийно-восстановительная бригада</t>
        </r>
      </text>
    </comment>
  </commentList>
</comments>
</file>

<file path=xl/sharedStrings.xml><?xml version="1.0" encoding="utf-8"?>
<sst xmlns="http://schemas.openxmlformats.org/spreadsheetml/2006/main" count="584" uniqueCount="399">
  <si>
    <t>Наименование организации</t>
  </si>
  <si>
    <t>ИНН</t>
  </si>
  <si>
    <t>КПП</t>
  </si>
  <si>
    <t>Отчетный период</t>
  </si>
  <si>
    <t>№ п.п.</t>
  </si>
  <si>
    <t>Наименование</t>
  </si>
  <si>
    <t>Показатель</t>
  </si>
  <si>
    <t>Ед.изм.</t>
  </si>
  <si>
    <t>Расходы на топливо всего, в том числе:</t>
  </si>
  <si>
    <t>1.1</t>
  </si>
  <si>
    <t>Уголь</t>
  </si>
  <si>
    <t>1.1.1</t>
  </si>
  <si>
    <t>Расходы на уголь</t>
  </si>
  <si>
    <t>тыс. руб.</t>
  </si>
  <si>
    <t>1.1.2</t>
  </si>
  <si>
    <t>Цена топлива</t>
  </si>
  <si>
    <t>руб./т.</t>
  </si>
  <si>
    <t>1.1.3</t>
  </si>
  <si>
    <t>Объем топлива</t>
  </si>
  <si>
    <t>т</t>
  </si>
  <si>
    <t>1.1.4</t>
  </si>
  <si>
    <t>Способ приобретения</t>
  </si>
  <si>
    <t>1.2</t>
  </si>
  <si>
    <t>Газ природный, в том числе</t>
  </si>
  <si>
    <t>1.2.1</t>
  </si>
  <si>
    <t>Расходы на природный газ</t>
  </si>
  <si>
    <t>1.2.2</t>
  </si>
  <si>
    <t>Средняя цена топлива с учетом нерегулируемой цены</t>
  </si>
  <si>
    <t>руб./тыс.м3</t>
  </si>
  <si>
    <t>1.2.3</t>
  </si>
  <si>
    <t>тыс.м3</t>
  </si>
  <si>
    <t>1.2.4</t>
  </si>
  <si>
    <t>1.3</t>
  </si>
  <si>
    <t>Газ по регулируемой цене</t>
  </si>
  <si>
    <t>1.3.1</t>
  </si>
  <si>
    <t>Расходы на природный газ по регулируемой цене</t>
  </si>
  <si>
    <t>1.3.2</t>
  </si>
  <si>
    <t>1.3.3</t>
  </si>
  <si>
    <t>1.3.4</t>
  </si>
  <si>
    <t>1.4</t>
  </si>
  <si>
    <t>Газ по нерегулируемой цене</t>
  </si>
  <si>
    <t>1.4.1</t>
  </si>
  <si>
    <t>Расходы на природный газ по нерегулируемой цене</t>
  </si>
  <si>
    <t>1.4.2</t>
  </si>
  <si>
    <t>Цена топлива, в том числе</t>
  </si>
  <si>
    <t>1.4.3</t>
  </si>
  <si>
    <t>1.4.4</t>
  </si>
  <si>
    <t>1.5</t>
  </si>
  <si>
    <t>Газ сжиженный</t>
  </si>
  <si>
    <t>1.5.1</t>
  </si>
  <si>
    <t>Расходы на сжиженный газ</t>
  </si>
  <si>
    <t>1.5.2</t>
  </si>
  <si>
    <t>1.5.3</t>
  </si>
  <si>
    <t>1.5.4</t>
  </si>
  <si>
    <t>1.6</t>
  </si>
  <si>
    <t>Мазут</t>
  </si>
  <si>
    <t>1.6.1</t>
  </si>
  <si>
    <t>Расходы на мазут</t>
  </si>
  <si>
    <t>1.6.2</t>
  </si>
  <si>
    <t>1.6.3</t>
  </si>
  <si>
    <t>1.6.4</t>
  </si>
  <si>
    <t>1.7</t>
  </si>
  <si>
    <t>Нефть</t>
  </si>
  <si>
    <t>1.7.1</t>
  </si>
  <si>
    <t>Расходы на нефть</t>
  </si>
  <si>
    <t>1.7.2</t>
  </si>
  <si>
    <t>1.7.3</t>
  </si>
  <si>
    <t>1.7.4</t>
  </si>
  <si>
    <t>1.8</t>
  </si>
  <si>
    <t>Дизельное топливо</t>
  </si>
  <si>
    <t>1.8.1</t>
  </si>
  <si>
    <t>Расходы на дизельное топливо</t>
  </si>
  <si>
    <t>1.8.2</t>
  </si>
  <si>
    <t>1.8.3</t>
  </si>
  <si>
    <t>1.8.4</t>
  </si>
  <si>
    <t>1.9</t>
  </si>
  <si>
    <t>Дрова</t>
  </si>
  <si>
    <t>1.9.1</t>
  </si>
  <si>
    <t>Расходы на дрова</t>
  </si>
  <si>
    <t>1.9.2</t>
  </si>
  <si>
    <t>1.9.3</t>
  </si>
  <si>
    <t>1.9.4</t>
  </si>
  <si>
    <t>1.10</t>
  </si>
  <si>
    <t>Пилеты</t>
  </si>
  <si>
    <t>1.10.1</t>
  </si>
  <si>
    <t>Расходы на пилеты</t>
  </si>
  <si>
    <t>1.10.2</t>
  </si>
  <si>
    <t>1.10.3</t>
  </si>
  <si>
    <t>1.10.4</t>
  </si>
  <si>
    <t>1.11</t>
  </si>
  <si>
    <t>Опилки</t>
  </si>
  <si>
    <t>1.11.1</t>
  </si>
  <si>
    <t>Расходы на опилки</t>
  </si>
  <si>
    <t>1.11.2</t>
  </si>
  <si>
    <t>1.11.3</t>
  </si>
  <si>
    <t>1.11.4</t>
  </si>
  <si>
    <t>1.12</t>
  </si>
  <si>
    <t>Торф</t>
  </si>
  <si>
    <t>1.12.1</t>
  </si>
  <si>
    <t>Расходы на торф</t>
  </si>
  <si>
    <t>1.12.2</t>
  </si>
  <si>
    <t>1.12.3</t>
  </si>
  <si>
    <t>1.12.4</t>
  </si>
  <si>
    <t>1.13</t>
  </si>
  <si>
    <t>Сланцы</t>
  </si>
  <si>
    <t>1.13.1</t>
  </si>
  <si>
    <t>Расходы на сланцы</t>
  </si>
  <si>
    <t>1.13.2</t>
  </si>
  <si>
    <t>1.13.3</t>
  </si>
  <si>
    <t>1.13.4</t>
  </si>
  <si>
    <t>1.14</t>
  </si>
  <si>
    <t>Печное бытовое топливо</t>
  </si>
  <si>
    <t>1.14.1</t>
  </si>
  <si>
    <t>Расходы на печное бытовое топливо</t>
  </si>
  <si>
    <t>1.14.2</t>
  </si>
  <si>
    <t>1.14.3</t>
  </si>
  <si>
    <t>1.14.4</t>
  </si>
  <si>
    <t>1.15</t>
  </si>
  <si>
    <t>Электроэнергия, в том числе по уровням напряжения</t>
  </si>
  <si>
    <t>1.15.1</t>
  </si>
  <si>
    <t>Расходы на электроэнергию</t>
  </si>
  <si>
    <t>1.15.2</t>
  </si>
  <si>
    <t>1.15.3</t>
  </si>
  <si>
    <t>Средний тариф на энергию</t>
  </si>
  <si>
    <t>руб/кВт.ч</t>
  </si>
  <si>
    <t>1.15.4</t>
  </si>
  <si>
    <t>Объем энергии</t>
  </si>
  <si>
    <t>тыс.кВт.ч</t>
  </si>
  <si>
    <t>Расходы на топливо</t>
  </si>
  <si>
    <t>Цель инвестиционной программы</t>
  </si>
  <si>
    <t>№ п/п</t>
  </si>
  <si>
    <t>Наименование показателя</t>
  </si>
  <si>
    <t>Единица измерения</t>
  </si>
  <si>
    <t>Значение</t>
  </si>
  <si>
    <t xml:space="preserve">Выручка от регулируемой деятельности </t>
  </si>
  <si>
    <t>тыс.руб.</t>
  </si>
  <si>
    <t xml:space="preserve">Себестоимость производимых товаров (оказываемых услуг) по регулируемому виду деятельности, в том числе: </t>
  </si>
  <si>
    <t>Расходы на покупаемую электрическую энергию (мощность), потребляемую оборудованием, используемым в технологическом процессе:</t>
  </si>
  <si>
    <t>руб.</t>
  </si>
  <si>
    <t>тыс. кВт*ч</t>
  </si>
  <si>
    <t>Расходы на приобретение холодной воды, используемой в технологическом процессе</t>
  </si>
  <si>
    <t>Расходы на химреагенты, используемые в технологическом процессе</t>
  </si>
  <si>
    <t>Расходы на оплату труда основного производственного персонала</t>
  </si>
  <si>
    <t>Отчисления на социальные нужды основного производственного персонала</t>
  </si>
  <si>
    <t>Справочно: расходы на капитальный ремонт основных производственных средств</t>
  </si>
  <si>
    <t>Справочно: расходы на текущий ремонт основных производственных средств</t>
  </si>
  <si>
    <t>Чистая прибыль от регулируемого вида деятельности, в том числе:</t>
  </si>
  <si>
    <t>чистая прибыль на финансирование мероприятий, предусмотренных инвестиционной программой по развитию системы теплоснабжения</t>
  </si>
  <si>
    <t>Изменение стоимости основных фондов</t>
  </si>
  <si>
    <t>за счет ввода (вывода) из эксплуатации</t>
  </si>
  <si>
    <t>Справочно: стоимость введенных в эксплуатацию основных фондов</t>
  </si>
  <si>
    <t>Справочно: стоимость выведенных из эксплуатацию основных фондов</t>
  </si>
  <si>
    <t>Справочно: стоимость основных фондов на начало отчетного периода</t>
  </si>
  <si>
    <t>Гкал/ч</t>
  </si>
  <si>
    <t xml:space="preserve">Объем вырабатываемой регулируемой организацией тепловой энергии </t>
  </si>
  <si>
    <t>тыс. Гкал</t>
  </si>
  <si>
    <t>Объем тепловой энергии, отпускаемой потребителям, в том числе:</t>
  </si>
  <si>
    <t>%</t>
  </si>
  <si>
    <t>тыс.Гкал</t>
  </si>
  <si>
    <t>Среднесписочная численность основного производственного персонала</t>
  </si>
  <si>
    <t>чел.</t>
  </si>
  <si>
    <t>кг у.т./Гкал</t>
  </si>
  <si>
    <t>куб. м/Гкал</t>
  </si>
  <si>
    <t>Комментарии</t>
  </si>
  <si>
    <t>*</t>
  </si>
  <si>
    <t>Раскрывается не позднее 30 дней со дня сдачи годового бухгалтерского баланса в налоговые органы.</t>
  </si>
  <si>
    <t>Расходы на покупаемую тепловую энергию (мощность), теплоноситель</t>
  </si>
  <si>
    <t>Отчисления на социальные нужды административно-управленческого персонала</t>
  </si>
  <si>
    <t>Расходы на оплату труда административно-управленческого персонала</t>
  </si>
  <si>
    <t>Расходы на амортизацию основных производственных средств</t>
  </si>
  <si>
    <t>Расходы на аренду имущества, используемого для осуществления регулируемого вида деятельности</t>
  </si>
  <si>
    <t>Общепроизводственные расходы, в том числе отнесенные к ним расходы на текущий и капитальный ремонт</t>
  </si>
  <si>
    <t>Общехозяйственные расходы, в том числе отнесенные к ним расходы на текущий и капитальный ремонт</t>
  </si>
  <si>
    <t>Расходы на капитальный и текущий ремонт основных производственных средств</t>
  </si>
  <si>
    <t>Наименование товара (услуги)</t>
  </si>
  <si>
    <t>Стоимость товара (услуги)</t>
  </si>
  <si>
    <t>Ед.измер.</t>
  </si>
  <si>
    <t>Объем товара (услуги)</t>
  </si>
  <si>
    <t>Капитальный ремонт</t>
  </si>
  <si>
    <t>Текущий ремонт</t>
  </si>
  <si>
    <t>Расходы на топливо (табл.1.1.)</t>
  </si>
  <si>
    <t>Расходы на капитальный и текущий ремонт основных производственных средств (табл.1.2.)</t>
  </si>
  <si>
    <t>Таблица 1.2.</t>
  </si>
  <si>
    <t>Информация об объемах товаров и услуг, их стомости и способах приобретения у тех организаций, сумма оплаты услуг которых превышает 20 процентов суммы расходов 
по  статье "Расходы на капитальный и текущий ремонт основных производственных средств"</t>
  </si>
  <si>
    <t>Прочие расходы, которые подлежат отнесению на регулируемые виды деятельности в соответствии с законодательством РФ (табл.1.3.)</t>
  </si>
  <si>
    <t xml:space="preserve">Прочие расходы, которые подлежат отнесению на регулируемые виды деятельности в соответствии с законодательством РФ </t>
  </si>
  <si>
    <t>Таблица 1.3.</t>
  </si>
  <si>
    <t>Наименование показателя (расходов)</t>
  </si>
  <si>
    <t>Валовая прибыль (убыток) от реализации товаров и оказания услуг по регулируемому виду деятельности</t>
  </si>
  <si>
    <t>Установленная тепловая мощность объектов основных фондов (табл.1.4.)</t>
  </si>
  <si>
    <t>Наименование источника тепловой энергии</t>
  </si>
  <si>
    <t>Таблица 1.4.</t>
  </si>
  <si>
    <t>Объем приобретаемой регулируемой организацией тепловой энергии</t>
  </si>
  <si>
    <t xml:space="preserve"> - по приборам учета</t>
  </si>
  <si>
    <t xml:space="preserve"> - по нормативам потребления (расчетным путем)</t>
  </si>
  <si>
    <t xml:space="preserve">Норматив технологических потерь при передаче тепловой энергии, теплоносителя по тепловым сетям, утвержденных уполномоченным органом </t>
  </si>
  <si>
    <t>Фактический объем потерь при передаче тепловой энергии</t>
  </si>
  <si>
    <t>Среднесписочная численность административно-управленческого персонала</t>
  </si>
  <si>
    <t>Удельный расход условного топлива на единицу тепловой энергии, кг у.т./Гкал</t>
  </si>
  <si>
    <t>Установленная тепловая мощность, Гкал/ч</t>
  </si>
  <si>
    <t>Удельный расход условного топлива на единицу тепловой энергии, отпускаемой в тепловую сеть (табл.1.4.)</t>
  </si>
  <si>
    <t>Удельный расход электрической энергии на производство (передачу) тепловой энергии на единицу тепловой энергии, отпускаемой потребителям</t>
  </si>
  <si>
    <t>тыс.кВт*ч/Гкал</t>
  </si>
  <si>
    <t>Удельный расход холодной воды на производство (передачу) тепловой энергии на единицу тепловой энергии, отпускаемой потребителям</t>
  </si>
  <si>
    <t>Сведения об установленной тепловой мощности и удельного расхода топлива объектов основных фондов по каждому источнику тепловой энергии</t>
  </si>
  <si>
    <t>Субъект РФ</t>
  </si>
  <si>
    <t>Публикация</t>
  </si>
  <si>
    <t>Сайт в сети интернет</t>
  </si>
  <si>
    <t>Печатное издание</t>
  </si>
  <si>
    <t>Происходило ли изменение тарифа в текущем году</t>
  </si>
  <si>
    <t>Дата предоставления годовой бухгалтерской отчетности вналоговые органы</t>
  </si>
  <si>
    <t>Начало очередного периода регулирования</t>
  </si>
  <si>
    <t>Окончание очередного периода регулирования</t>
  </si>
  <si>
    <t>Является ли данное юридическое лицо подразделением (филиалом) другой организации</t>
  </si>
  <si>
    <t>Превышает ли выручка от регулируемой деятельности 80% совокупной выручки за отчетный год</t>
  </si>
  <si>
    <t>Режим налогообложения</t>
  </si>
  <si>
    <t>Организация выполняет инвестиционную программу</t>
  </si>
  <si>
    <t>Система теплоснабжения</t>
  </si>
  <si>
    <t>Условный порядковый номер</t>
  </si>
  <si>
    <t>Описание</t>
  </si>
  <si>
    <t>ОКТМО</t>
  </si>
  <si>
    <t>Муниципальный район, на территории которого размещена система теплоснабжения</t>
  </si>
  <si>
    <t>Муниципальное образование, на территории которого размещена система теплоснабжения</t>
  </si>
  <si>
    <t>Адрес организации:</t>
  </si>
  <si>
    <t>Руководитель:</t>
  </si>
  <si>
    <t>Фамилия, имя, отчество</t>
  </si>
  <si>
    <t>(код) номер телефона</t>
  </si>
  <si>
    <t>Должностное лицо, ответственное за составление формы:</t>
  </si>
  <si>
    <t>Данные</t>
  </si>
  <si>
    <t>№п/п</t>
  </si>
  <si>
    <t>e-mail</t>
  </si>
  <si>
    <t>Должность</t>
  </si>
  <si>
    <t>Юридический адрес</t>
  </si>
  <si>
    <t>Почтовый адрес</t>
  </si>
  <si>
    <t>Наименование подразделения</t>
  </si>
  <si>
    <t>Информация об основных показателях финансово-хозяйственной деятельности регулируемой организации, включая структуру основных производственных затрат</t>
  </si>
  <si>
    <t>(в части регулируемой деятельности) *</t>
  </si>
  <si>
    <t>Таблица 1</t>
  </si>
  <si>
    <t xml:space="preserve"> - средневзвешенная стоимость 1 кВт*ч (с учетом мощности)</t>
  </si>
  <si>
    <t xml:space="preserve"> - объем приобретенной электрической энергии</t>
  </si>
  <si>
    <t>2.1.</t>
  </si>
  <si>
    <t>2.2.</t>
  </si>
  <si>
    <t>2.3.</t>
  </si>
  <si>
    <t>2.3.1.</t>
  </si>
  <si>
    <t>2.3.2.</t>
  </si>
  <si>
    <t>2.4.</t>
  </si>
  <si>
    <t>2.5.</t>
  </si>
  <si>
    <t>2.6.</t>
  </si>
  <si>
    <t>2.7.</t>
  </si>
  <si>
    <t>2.8.</t>
  </si>
  <si>
    <t>2.9.</t>
  </si>
  <si>
    <t>2.10.</t>
  </si>
  <si>
    <t>2.11.</t>
  </si>
  <si>
    <t>2.12.</t>
  </si>
  <si>
    <t>2.13.</t>
  </si>
  <si>
    <t>2.14.</t>
  </si>
  <si>
    <t>2.14.1.</t>
  </si>
  <si>
    <t>2.14.2.</t>
  </si>
  <si>
    <t>2.15.</t>
  </si>
  <si>
    <t>3.1.</t>
  </si>
  <si>
    <t>4.1.</t>
  </si>
  <si>
    <t>4.2.</t>
  </si>
  <si>
    <t>4.3.</t>
  </si>
  <si>
    <t>4.4.</t>
  </si>
  <si>
    <t>10.1.</t>
  </si>
  <si>
    <t>10.2.</t>
  </si>
  <si>
    <t>за 2013 год (факт)</t>
  </si>
  <si>
    <t>Информация об основных потребительских характеристиках регулируемых товаров и услуг регулируемых организаций</t>
  </si>
  <si>
    <t>Количество часов (суммарно за календарный год), превышающих допустимую продолжительность перерыва подачи тепловой энергии в отопительный период</t>
  </si>
  <si>
    <t xml:space="preserve">Количество потребителей, затронутых ограничениями подачи тепловой энергии </t>
  </si>
  <si>
    <t>Количество часов (суммарно за календарный год) отклонения от нормативной температуры воздуха по вине регулируемой организации в жилых и нежилых отапливаемых помещениях</t>
  </si>
  <si>
    <t>Количество аварий на источниках тепловой энергии (единиц на источник)</t>
  </si>
  <si>
    <t>Доля числа исполненных в срок договоров о подключении (технологическом присоединении)</t>
  </si>
  <si>
    <t>Средняя продолжительность рассмотрения заявок на подключение (технологическое присоединение) (дней)</t>
  </si>
  <si>
    <t>Количество аварий на системах теплоснабжения (единиц на км) *</t>
  </si>
  <si>
    <t>Учитывать любое нарушение системы</t>
  </si>
  <si>
    <t>Таблица 1.5.</t>
  </si>
  <si>
    <t>Дата утверждения инвестиционной программы</t>
  </si>
  <si>
    <t>1.16</t>
  </si>
  <si>
    <t>1.16.1</t>
  </si>
  <si>
    <t>1.16.2</t>
  </si>
  <si>
    <t>1.16.3</t>
  </si>
  <si>
    <t>1.16.4</t>
  </si>
  <si>
    <t>Другое</t>
  </si>
  <si>
    <t>Информация о расходах на топливо за 2013 год (факт)</t>
  </si>
  <si>
    <t>Таблица 1.1.</t>
  </si>
  <si>
    <t>Доля расходов (от суммы расходов по указанной статье)</t>
  </si>
  <si>
    <t>Наименование инвестиционной программы (мероприятия)</t>
  </si>
  <si>
    <t>Срок начала реализации инвестиционной программы</t>
  </si>
  <si>
    <t>Срок окончания реализации инвестиционной программы</t>
  </si>
  <si>
    <t>Использование инвестиционных средств за отчетный год (тыс.руб.)</t>
  </si>
  <si>
    <t>Всего, в том числе по источникам финансирования:</t>
  </si>
  <si>
    <t>I квартал, профинансировано</t>
  </si>
  <si>
    <t>II квартал, профинансировано</t>
  </si>
  <si>
    <t>III квартал, профинансировано</t>
  </si>
  <si>
    <t>IV квартал, профинансировано</t>
  </si>
  <si>
    <t>I квартал, освоено</t>
  </si>
  <si>
    <t>II квартал, освоено</t>
  </si>
  <si>
    <t>III квартал, освоено</t>
  </si>
  <si>
    <t>IV квартал, освоено</t>
  </si>
  <si>
    <t>Наименование органа исполнительной власти субъекта РФ, утвердившего инвестиционную программу</t>
  </si>
  <si>
    <t>Информация об инвестиционных программах</t>
  </si>
  <si>
    <r>
      <t>Потребность в финансовых средствах, необходимых для реализации инвестиционной программы, 
в том числе с разбивкой по годам:</t>
    </r>
    <r>
      <rPr>
        <u/>
        <sz val="12"/>
        <rFont val="Times New Roman"/>
        <family val="1"/>
        <charset val="204"/>
      </rPr>
      <t/>
    </r>
  </si>
  <si>
    <t>мероприятиям:</t>
  </si>
  <si>
    <t>по источникам финансирования:</t>
  </si>
  <si>
    <t>Значения целевых показателей инвестиционной программы (по мероприятиям):</t>
  </si>
  <si>
    <t>мероприятие</t>
  </si>
  <si>
    <t>плановое значение</t>
  </si>
  <si>
    <t>фактическое значение</t>
  </si>
  <si>
    <t>….</t>
  </si>
  <si>
    <t>Всего, в том числе по мероприятиям:</t>
  </si>
  <si>
    <t>…</t>
  </si>
  <si>
    <t>Внесение изменений в инвестиционную программу</t>
  </si>
  <si>
    <t>Таблица 1.6.</t>
  </si>
  <si>
    <t>Общая информация о регулируемой организации</t>
  </si>
  <si>
    <t>Гкал/год</t>
  </si>
  <si>
    <t>7.1.</t>
  </si>
  <si>
    <t>7.2.</t>
  </si>
  <si>
    <t>7.3.</t>
  </si>
  <si>
    <t>7.4.</t>
  </si>
  <si>
    <t>да/нет</t>
  </si>
  <si>
    <t>Регулируемый вид деятельности</t>
  </si>
  <si>
    <t>24.1.</t>
  </si>
  <si>
    <t>24.2.</t>
  </si>
  <si>
    <t>25.1.</t>
  </si>
  <si>
    <t>25.2.</t>
  </si>
  <si>
    <t>26.1.</t>
  </si>
  <si>
    <t>26.2.</t>
  </si>
  <si>
    <t>26.3.</t>
  </si>
  <si>
    <t>26.4.</t>
  </si>
  <si>
    <t>Превышает ли выручка от регулируемой деятельности 80% совокупной выручки за отчетный год**</t>
  </si>
  <si>
    <t>**</t>
  </si>
  <si>
    <t>В случае ответа "да" - необходимо предоставить годовую бухгалтерскую отчетность, включая бухгалтерский баланс и приложения к нему (отсканированное в электронном виде).</t>
  </si>
  <si>
    <t>Тюменская область</t>
  </si>
  <si>
    <t>нет</t>
  </si>
  <si>
    <t>Официальный сайт Администрации МО п.Боровский                                www.borovskiy-adm.ru</t>
  </si>
  <si>
    <t>Предоставление документа в налоговый орган (19.03.2014г)</t>
  </si>
  <si>
    <t>МУП ЖКХ п.Боровский</t>
  </si>
  <si>
    <t>производство (некомбинированная выработка) и передача тепловой энергии</t>
  </si>
  <si>
    <t>общая система налогообложения</t>
  </si>
  <si>
    <t>Тюменская область,Тюменский район,п.Боровсский, ул.Островского,д.5/1</t>
  </si>
  <si>
    <t>Прохоров Андрей Иванович</t>
  </si>
  <si>
    <t>(3452) 723-643</t>
  </si>
  <si>
    <t>Угрюмова Виктория Николаевна</t>
  </si>
  <si>
    <t>экономист по анализу ФХД</t>
  </si>
  <si>
    <t>(3452) 722-493</t>
  </si>
  <si>
    <t>VNUgrymova@72bor.ru</t>
  </si>
  <si>
    <t>Административно-хозяйственные расходы</t>
  </si>
  <si>
    <t>Услуги охраны</t>
  </si>
  <si>
    <t>Хозрасходы</t>
  </si>
  <si>
    <t>Налоги</t>
  </si>
  <si>
    <t>Налог на землю</t>
  </si>
  <si>
    <t>Плата за загрязнение окружающей среды</t>
  </si>
  <si>
    <t>Расходы на ОТ и ТБ</t>
  </si>
  <si>
    <t>Аттестация РМ</t>
  </si>
  <si>
    <t>Спецодежда</t>
  </si>
  <si>
    <t>Справочная литература, пособия и инструкции по охране труда</t>
  </si>
  <si>
    <t>Расходы на ПБ</t>
  </si>
  <si>
    <t>Обслуживание пожарной сигнализации</t>
  </si>
  <si>
    <t>Расходы на связь и коммуникации</t>
  </si>
  <si>
    <t>Локальная связь</t>
  </si>
  <si>
    <t>Мобильная связь</t>
  </si>
  <si>
    <t>Расходы на транспорт</t>
  </si>
  <si>
    <t>ГСМ</t>
  </si>
  <si>
    <t>Расходы на экологию</t>
  </si>
  <si>
    <t>Документация по экологии</t>
  </si>
  <si>
    <t>Отбор проб (ПР)</t>
  </si>
  <si>
    <t>Поверка приборов и оборудования</t>
  </si>
  <si>
    <t>Химреагенты (ПР)</t>
  </si>
  <si>
    <t>Страхование  имущества</t>
  </si>
  <si>
    <t>ТР и ТО зданий, сооружений, оборудования</t>
  </si>
  <si>
    <t>Инвентарь</t>
  </si>
  <si>
    <t>Оборудование</t>
  </si>
  <si>
    <t>Осветительные приборы</t>
  </si>
  <si>
    <t>Сантехнические  материалы и комплектующие</t>
  </si>
  <si>
    <t>Строительные материалы</t>
  </si>
  <si>
    <t>Электроматериалы</t>
  </si>
  <si>
    <t>ИТОГО</t>
  </si>
  <si>
    <t>Котельная №1</t>
  </si>
  <si>
    <t>Котельная №2</t>
  </si>
  <si>
    <t>закрытая</t>
  </si>
  <si>
    <t>п.Боровский</t>
  </si>
  <si>
    <t>http://www.tyumen.eias.ru/</t>
  </si>
  <si>
    <t>Тюменский</t>
  </si>
  <si>
    <t>Наименование услуги</t>
  </si>
  <si>
    <t xml:space="preserve"> Техническое обслуживание измерительных приборов узлов учета газа</t>
  </si>
  <si>
    <t>Объем услуги</t>
  </si>
  <si>
    <t>Стоимость услуги</t>
  </si>
  <si>
    <t>Способ приобретения услуги</t>
  </si>
  <si>
    <t>232871,71-123540-5390,33</t>
  </si>
  <si>
    <t>Наименование товара</t>
  </si>
  <si>
    <t>Объем товара</t>
  </si>
  <si>
    <t>Стоимость товара</t>
  </si>
  <si>
    <t>Техническое обслуживание газового оборудования котельной №1, 2</t>
  </si>
  <si>
    <t>Прочие сантехнические материалы и комплектующие</t>
  </si>
  <si>
    <t>м</t>
  </si>
  <si>
    <t>по договору поставки</t>
  </si>
  <si>
    <t>по договору оказания услуг</t>
  </si>
  <si>
    <t>Труба ф57*3,5 ст эл сварная в ППУ подземная, 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</si>
</sst>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р_._-;\-* #,##0.00_р_._-;_-* &quot;-&quot;??_р_._-;_-@_-"/>
  </numFmts>
  <fonts count="26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u/>
      <sz val="10"/>
      <color indexed="12"/>
      <name val="Arial Cyr"/>
      <charset val="204"/>
    </font>
    <font>
      <sz val="11"/>
      <color indexed="8"/>
      <name val="Calibri"/>
      <family val="2"/>
      <charset val="204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9"/>
      <color indexed="81"/>
      <name val="Tahoma"/>
      <family val="2"/>
      <charset val="204"/>
    </font>
    <font>
      <b/>
      <sz val="9"/>
      <color indexed="81"/>
      <name val="Tahoma"/>
      <family val="2"/>
      <charset val="204"/>
    </font>
    <font>
      <sz val="8"/>
      <name val="Verdana"/>
      <family val="2"/>
      <charset val="204"/>
    </font>
    <font>
      <sz val="12"/>
      <color theme="1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u/>
      <sz val="12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CCFF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2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0">
    <xf numFmtId="0" fontId="0" fillId="0" borderId="0"/>
    <xf numFmtId="0" fontId="1" fillId="0" borderId="0"/>
    <xf numFmtId="0" fontId="2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4" fillId="0" borderId="0"/>
    <xf numFmtId="0" fontId="4" fillId="0" borderId="0"/>
    <xf numFmtId="0" fontId="15" fillId="0" borderId="0"/>
    <xf numFmtId="43" fontId="24" fillId="0" borderId="0" applyFont="0" applyFill="0" applyBorder="0" applyAlignment="0" applyProtection="0"/>
    <xf numFmtId="0" fontId="25" fillId="0" borderId="0" applyNumberFormat="0" applyFill="0" applyBorder="0" applyAlignment="0" applyProtection="0"/>
    <xf numFmtId="9" fontId="24" fillId="0" borderId="0" applyFont="0" applyFill="0" applyBorder="0" applyAlignment="0" applyProtection="0"/>
  </cellStyleXfs>
  <cellXfs count="161">
    <xf numFmtId="0" fontId="0" fillId="0" borderId="0" xfId="0"/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vertical="center"/>
    </xf>
    <xf numFmtId="0" fontId="5" fillId="0" borderId="0" xfId="0" applyFont="1" applyAlignment="1">
      <alignment horizontal="center" vertical="center" wrapText="1"/>
    </xf>
    <xf numFmtId="0" fontId="5" fillId="0" borderId="0" xfId="0" applyFont="1" applyAlignment="1">
      <alignment vertical="center" wrapText="1"/>
    </xf>
    <xf numFmtId="0" fontId="16" fillId="0" borderId="0" xfId="0" applyFont="1" applyAlignment="1">
      <alignment vertical="center" wrapText="1"/>
    </xf>
    <xf numFmtId="0" fontId="16" fillId="0" borderId="0" xfId="0" applyFont="1" applyAlignment="1">
      <alignment horizontal="center" vertical="center" wrapText="1"/>
    </xf>
    <xf numFmtId="0" fontId="8" fillId="0" borderId="0" xfId="1" applyFont="1" applyFill="1" applyBorder="1" applyAlignment="1" applyProtection="1">
      <alignment horizontal="center" vertical="center" wrapText="1"/>
    </xf>
    <xf numFmtId="49" fontId="7" fillId="2" borderId="0" xfId="6" applyNumberFormat="1" applyFont="1" applyFill="1" applyBorder="1" applyAlignment="1" applyProtection="1">
      <alignment horizontal="right" vertical="center" wrapText="1" indent="1"/>
    </xf>
    <xf numFmtId="0" fontId="10" fillId="0" borderId="0" xfId="2" applyFont="1" applyAlignment="1" applyProtection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0" fontId="5" fillId="0" borderId="0" xfId="0" applyFont="1" applyFill="1" applyBorder="1" applyAlignment="1">
      <alignment vertical="center" wrapText="1"/>
    </xf>
    <xf numFmtId="0" fontId="12" fillId="3" borderId="10" xfId="0" applyFont="1" applyFill="1" applyBorder="1" applyAlignment="1">
      <alignment horizontal="center" vertical="center" wrapText="1"/>
    </xf>
    <xf numFmtId="0" fontId="12" fillId="3" borderId="11" xfId="0" applyFont="1" applyFill="1" applyBorder="1" applyAlignment="1">
      <alignment horizontal="center" vertical="center" wrapText="1"/>
    </xf>
    <xf numFmtId="0" fontId="12" fillId="3" borderId="12" xfId="0" applyFont="1" applyFill="1" applyBorder="1" applyAlignment="1">
      <alignment horizontal="center" vertical="center" wrapText="1"/>
    </xf>
    <xf numFmtId="0" fontId="12" fillId="4" borderId="14" xfId="0" applyFont="1" applyFill="1" applyBorder="1" applyAlignment="1">
      <alignment horizontal="center" vertical="center" wrapText="1"/>
    </xf>
    <xf numFmtId="0" fontId="16" fillId="4" borderId="14" xfId="0" applyFont="1" applyFill="1" applyBorder="1" applyAlignment="1">
      <alignment vertical="center" wrapText="1"/>
    </xf>
    <xf numFmtId="0" fontId="16" fillId="4" borderId="16" xfId="0" applyFont="1" applyFill="1" applyBorder="1" applyAlignment="1">
      <alignment vertical="center" wrapText="1"/>
    </xf>
    <xf numFmtId="0" fontId="16" fillId="4" borderId="18" xfId="0" applyFont="1" applyFill="1" applyBorder="1" applyAlignment="1">
      <alignment vertical="center" wrapText="1"/>
    </xf>
    <xf numFmtId="0" fontId="5" fillId="5" borderId="17" xfId="0" applyFont="1" applyFill="1" applyBorder="1" applyAlignment="1">
      <alignment horizontal="center" vertical="center" wrapText="1"/>
    </xf>
    <xf numFmtId="0" fontId="5" fillId="5" borderId="13" xfId="0" applyFont="1" applyFill="1" applyBorder="1" applyAlignment="1">
      <alignment horizontal="center" vertical="center" wrapText="1"/>
    </xf>
    <xf numFmtId="0" fontId="5" fillId="5" borderId="19" xfId="0" applyFont="1" applyFill="1" applyBorder="1" applyAlignment="1">
      <alignment horizontal="center" vertical="center" wrapText="1"/>
    </xf>
    <xf numFmtId="0" fontId="5" fillId="6" borderId="1" xfId="0" applyFont="1" applyFill="1" applyBorder="1" applyAlignment="1">
      <alignment vertical="center"/>
    </xf>
    <xf numFmtId="0" fontId="5" fillId="6" borderId="4" xfId="0" applyFont="1" applyFill="1" applyBorder="1" applyAlignment="1">
      <alignment vertical="center"/>
    </xf>
    <xf numFmtId="0" fontId="10" fillId="5" borderId="1" xfId="0" applyFont="1" applyFill="1" applyBorder="1" applyAlignment="1" applyProtection="1">
      <alignment vertical="center" wrapText="1"/>
    </xf>
    <xf numFmtId="0" fontId="10" fillId="5" borderId="1" xfId="0" applyFont="1" applyFill="1" applyBorder="1" applyAlignment="1" applyProtection="1">
      <alignment horizontal="center" vertical="center" wrapText="1"/>
    </xf>
    <xf numFmtId="0" fontId="10" fillId="5" borderId="1" xfId="0" applyFont="1" applyFill="1" applyBorder="1" applyAlignment="1" applyProtection="1">
      <alignment horizontal="left" vertical="center" wrapText="1"/>
    </xf>
    <xf numFmtId="0" fontId="5" fillId="5" borderId="1" xfId="0" applyFont="1" applyFill="1" applyBorder="1" applyAlignment="1" applyProtection="1">
      <alignment horizontal="left" vertical="center" wrapText="1"/>
    </xf>
    <xf numFmtId="0" fontId="10" fillId="5" borderId="1" xfId="4" applyFont="1" applyFill="1" applyBorder="1" applyAlignment="1" applyProtection="1">
      <alignment horizontal="left" vertical="center" wrapText="1"/>
    </xf>
    <xf numFmtId="0" fontId="10" fillId="5" borderId="1" xfId="4" applyFont="1" applyFill="1" applyBorder="1" applyAlignment="1" applyProtection="1">
      <alignment vertical="center" wrapText="1"/>
    </xf>
    <xf numFmtId="0" fontId="10" fillId="5" borderId="6" xfId="0" applyFont="1" applyFill="1" applyBorder="1" applyAlignment="1" applyProtection="1">
      <alignment horizontal="center" vertical="center" wrapText="1"/>
    </xf>
    <xf numFmtId="0" fontId="10" fillId="5" borderId="4" xfId="0" applyFont="1" applyFill="1" applyBorder="1" applyAlignment="1" applyProtection="1">
      <alignment vertical="center" wrapText="1"/>
    </xf>
    <xf numFmtId="0" fontId="10" fillId="5" borderId="4" xfId="0" applyFont="1" applyFill="1" applyBorder="1" applyAlignment="1" applyProtection="1">
      <alignment horizontal="center" vertical="center" wrapText="1"/>
    </xf>
    <xf numFmtId="0" fontId="9" fillId="3" borderId="10" xfId="0" applyFont="1" applyFill="1" applyBorder="1" applyAlignment="1" applyProtection="1">
      <alignment horizontal="center" vertical="center" wrapText="1"/>
    </xf>
    <xf numFmtId="0" fontId="9" fillId="3" borderId="11" xfId="0" applyFont="1" applyFill="1" applyBorder="1" applyAlignment="1" applyProtection="1">
      <alignment horizontal="center" vertical="center" wrapText="1"/>
    </xf>
    <xf numFmtId="0" fontId="9" fillId="3" borderId="12" xfId="0" applyFont="1" applyFill="1" applyBorder="1" applyAlignment="1" applyProtection="1">
      <alignment horizontal="center" vertical="center" wrapText="1"/>
    </xf>
    <xf numFmtId="0" fontId="10" fillId="5" borderId="13" xfId="0" applyNumberFormat="1" applyFont="1" applyFill="1" applyBorder="1" applyAlignment="1" applyProtection="1">
      <alignment horizontal="center" vertical="center"/>
    </xf>
    <xf numFmtId="0" fontId="5" fillId="6" borderId="14" xfId="0" applyFont="1" applyFill="1" applyBorder="1" applyAlignment="1">
      <alignment vertical="center"/>
    </xf>
    <xf numFmtId="49" fontId="10" fillId="5" borderId="13" xfId="0" applyNumberFormat="1" applyFont="1" applyFill="1" applyBorder="1" applyAlignment="1" applyProtection="1">
      <alignment horizontal="center" vertical="center"/>
    </xf>
    <xf numFmtId="0" fontId="10" fillId="5" borderId="28" xfId="0" applyNumberFormat="1" applyFont="1" applyFill="1" applyBorder="1" applyAlignment="1" applyProtection="1">
      <alignment horizontal="center" vertical="center"/>
    </xf>
    <xf numFmtId="0" fontId="10" fillId="5" borderId="17" xfId="5" applyNumberFormat="1" applyFont="1" applyFill="1" applyBorder="1" applyAlignment="1" applyProtection="1">
      <alignment horizontal="center" vertical="center"/>
    </xf>
    <xf numFmtId="0" fontId="5" fillId="6" borderId="18" xfId="0" applyFont="1" applyFill="1" applyBorder="1" applyAlignment="1">
      <alignment vertical="center"/>
    </xf>
    <xf numFmtId="0" fontId="10" fillId="5" borderId="13" xfId="5" applyNumberFormat="1" applyFont="1" applyFill="1" applyBorder="1" applyAlignment="1" applyProtection="1">
      <alignment horizontal="center" vertical="center"/>
    </xf>
    <xf numFmtId="49" fontId="10" fillId="5" borderId="13" xfId="5" applyNumberFormat="1" applyFont="1" applyFill="1" applyBorder="1" applyAlignment="1" applyProtection="1">
      <alignment horizontal="center" vertical="center"/>
    </xf>
    <xf numFmtId="49" fontId="10" fillId="5" borderId="19" xfId="5" applyNumberFormat="1" applyFont="1" applyFill="1" applyBorder="1" applyAlignment="1" applyProtection="1">
      <alignment horizontal="center" vertical="center"/>
    </xf>
    <xf numFmtId="0" fontId="11" fillId="5" borderId="20" xfId="0" applyNumberFormat="1" applyFont="1" applyFill="1" applyBorder="1" applyAlignment="1" applyProtection="1">
      <alignment vertical="center" wrapText="1"/>
    </xf>
    <xf numFmtId="0" fontId="10" fillId="5" borderId="20" xfId="0" applyNumberFormat="1" applyFont="1" applyFill="1" applyBorder="1" applyAlignment="1" applyProtection="1">
      <alignment horizontal="center" vertical="center" wrapText="1"/>
    </xf>
    <xf numFmtId="0" fontId="5" fillId="6" borderId="21" xfId="0" applyFont="1" applyFill="1" applyBorder="1" applyAlignment="1">
      <alignment vertical="center"/>
    </xf>
    <xf numFmtId="0" fontId="10" fillId="5" borderId="17" xfId="0" applyNumberFormat="1" applyFont="1" applyFill="1" applyBorder="1" applyAlignment="1" applyProtection="1">
      <alignment horizontal="center" vertical="center"/>
    </xf>
    <xf numFmtId="0" fontId="5" fillId="5" borderId="1" xfId="0" applyFont="1" applyFill="1" applyBorder="1" applyAlignment="1">
      <alignment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17" fillId="5" borderId="1" xfId="0" applyFont="1" applyFill="1" applyBorder="1" applyAlignment="1">
      <alignment vertical="center" wrapText="1"/>
    </xf>
    <xf numFmtId="0" fontId="5" fillId="5" borderId="4" xfId="0" applyFont="1" applyFill="1" applyBorder="1" applyAlignment="1">
      <alignment vertical="center" wrapText="1"/>
    </xf>
    <xf numFmtId="0" fontId="5" fillId="5" borderId="4" xfId="0" applyFont="1" applyFill="1" applyBorder="1" applyAlignment="1">
      <alignment horizontal="center" vertical="center" wrapText="1"/>
    </xf>
    <xf numFmtId="0" fontId="6" fillId="3" borderId="29" xfId="0" applyFont="1" applyFill="1" applyBorder="1" applyAlignment="1">
      <alignment horizontal="center" vertical="center" wrapText="1"/>
    </xf>
    <xf numFmtId="0" fontId="6" fillId="3" borderId="30" xfId="0" applyFont="1" applyFill="1" applyBorder="1" applyAlignment="1">
      <alignment horizontal="center" vertical="center" wrapText="1"/>
    </xf>
    <xf numFmtId="0" fontId="6" fillId="3" borderId="31" xfId="0" applyFont="1" applyFill="1" applyBorder="1" applyAlignment="1">
      <alignment horizontal="center" vertical="center" wrapText="1"/>
    </xf>
    <xf numFmtId="0" fontId="5" fillId="5" borderId="17" xfId="0" applyNumberFormat="1" applyFont="1" applyFill="1" applyBorder="1" applyAlignment="1">
      <alignment horizontal="center" vertical="center" wrapText="1"/>
    </xf>
    <xf numFmtId="0" fontId="5" fillId="6" borderId="18" xfId="0" applyFont="1" applyFill="1" applyBorder="1" applyAlignment="1">
      <alignment vertical="center" wrapText="1"/>
    </xf>
    <xf numFmtId="0" fontId="5" fillId="6" borderId="14" xfId="0" applyFont="1" applyFill="1" applyBorder="1" applyAlignment="1">
      <alignment vertical="center" wrapText="1"/>
    </xf>
    <xf numFmtId="0" fontId="5" fillId="5" borderId="20" xfId="0" applyFont="1" applyFill="1" applyBorder="1" applyAlignment="1">
      <alignment vertical="center" wrapText="1"/>
    </xf>
    <xf numFmtId="0" fontId="5" fillId="5" borderId="20" xfId="0" applyFont="1" applyFill="1" applyBorder="1" applyAlignment="1">
      <alignment horizontal="center" vertical="center" wrapText="1"/>
    </xf>
    <xf numFmtId="0" fontId="5" fillId="6" borderId="21" xfId="0" applyFont="1" applyFill="1" applyBorder="1" applyAlignment="1">
      <alignment vertical="center" wrapText="1"/>
    </xf>
    <xf numFmtId="0" fontId="12" fillId="3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center" vertical="center"/>
    </xf>
    <xf numFmtId="0" fontId="5" fillId="5" borderId="1" xfId="0" applyFont="1" applyFill="1" applyBorder="1" applyAlignment="1">
      <alignment horizontal="left" vertical="center"/>
    </xf>
    <xf numFmtId="0" fontId="5" fillId="5" borderId="1" xfId="0" applyFont="1" applyFill="1" applyBorder="1" applyAlignment="1">
      <alignment horizontal="left" vertical="center" wrapText="1"/>
    </xf>
    <xf numFmtId="0" fontId="12" fillId="3" borderId="10" xfId="0" applyFont="1" applyFill="1" applyBorder="1" applyAlignment="1">
      <alignment horizontal="center" vertical="center"/>
    </xf>
    <xf numFmtId="0" fontId="12" fillId="3" borderId="11" xfId="0" applyFont="1" applyFill="1" applyBorder="1" applyAlignment="1">
      <alignment horizontal="center" vertical="center"/>
    </xf>
    <xf numFmtId="0" fontId="12" fillId="3" borderId="12" xfId="0" applyFont="1" applyFill="1" applyBorder="1" applyAlignment="1">
      <alignment horizontal="center" vertical="center"/>
    </xf>
    <xf numFmtId="0" fontId="5" fillId="6" borderId="14" xfId="0" applyFont="1" applyFill="1" applyBorder="1" applyAlignment="1">
      <alignment horizontal="center" vertical="center"/>
    </xf>
    <xf numFmtId="0" fontId="5" fillId="5" borderId="13" xfId="0" applyFont="1" applyFill="1" applyBorder="1" applyAlignment="1">
      <alignment horizontal="left" vertical="center"/>
    </xf>
    <xf numFmtId="0" fontId="5" fillId="5" borderId="19" xfId="0" applyFont="1" applyFill="1" applyBorder="1" applyAlignment="1">
      <alignment horizontal="left" vertical="center" wrapText="1"/>
    </xf>
    <xf numFmtId="0" fontId="5" fillId="5" borderId="20" xfId="0" applyFont="1" applyFill="1" applyBorder="1" applyAlignment="1">
      <alignment horizontal="center" vertical="center"/>
    </xf>
    <xf numFmtId="0" fontId="5" fillId="6" borderId="21" xfId="0" applyFont="1" applyFill="1" applyBorder="1" applyAlignment="1">
      <alignment horizontal="center" vertical="center"/>
    </xf>
    <xf numFmtId="0" fontId="12" fillId="3" borderId="29" xfId="0" applyFont="1" applyFill="1" applyBorder="1" applyAlignment="1">
      <alignment horizontal="center" vertical="center"/>
    </xf>
    <xf numFmtId="0" fontId="12" fillId="3" borderId="31" xfId="0" applyFont="1" applyFill="1" applyBorder="1" applyAlignment="1">
      <alignment horizontal="center" vertical="center"/>
    </xf>
    <xf numFmtId="0" fontId="5" fillId="6" borderId="17" xfId="0" applyFont="1" applyFill="1" applyBorder="1" applyAlignment="1">
      <alignment vertical="center"/>
    </xf>
    <xf numFmtId="0" fontId="5" fillId="6" borderId="13" xfId="0" applyFont="1" applyFill="1" applyBorder="1" applyAlignment="1">
      <alignment vertical="center"/>
    </xf>
    <xf numFmtId="0" fontId="5" fillId="6" borderId="19" xfId="0" applyFont="1" applyFill="1" applyBorder="1" applyAlignment="1">
      <alignment vertical="center"/>
    </xf>
    <xf numFmtId="0" fontId="6" fillId="3" borderId="29" xfId="0" applyFont="1" applyFill="1" applyBorder="1" applyAlignment="1">
      <alignment horizontal="center" vertical="center"/>
    </xf>
    <xf numFmtId="0" fontId="23" fillId="3" borderId="30" xfId="0" applyFont="1" applyFill="1" applyBorder="1" applyAlignment="1">
      <alignment horizontal="center" vertical="center" wrapText="1"/>
    </xf>
    <xf numFmtId="0" fontId="23" fillId="3" borderId="31" xfId="0" applyFont="1" applyFill="1" applyBorder="1" applyAlignment="1">
      <alignment horizontal="center" vertical="center" wrapText="1"/>
    </xf>
    <xf numFmtId="0" fontId="5" fillId="5" borderId="1" xfId="0" applyFont="1" applyFill="1" applyBorder="1" applyAlignment="1">
      <alignment vertical="center"/>
    </xf>
    <xf numFmtId="0" fontId="5" fillId="6" borderId="18" xfId="0" applyFont="1" applyFill="1" applyBorder="1" applyAlignment="1">
      <alignment horizontal="center" vertical="center"/>
    </xf>
    <xf numFmtId="0" fontId="5" fillId="6" borderId="20" xfId="0" applyFont="1" applyFill="1" applyBorder="1" applyAlignment="1">
      <alignment vertical="center"/>
    </xf>
    <xf numFmtId="0" fontId="6" fillId="3" borderId="1" xfId="0" applyFont="1" applyFill="1" applyBorder="1" applyAlignment="1">
      <alignment horizontal="center" vertical="center"/>
    </xf>
    <xf numFmtId="0" fontId="7" fillId="5" borderId="1" xfId="0" applyFont="1" applyFill="1" applyBorder="1" applyAlignment="1" applyProtection="1">
      <alignment horizontal="center" vertical="center"/>
    </xf>
    <xf numFmtId="0" fontId="5" fillId="5" borderId="6" xfId="0" applyFont="1" applyFill="1" applyBorder="1" applyAlignment="1">
      <alignment vertical="center" wrapText="1"/>
    </xf>
    <xf numFmtId="0" fontId="5" fillId="5" borderId="15" xfId="0" applyFont="1" applyFill="1" applyBorder="1" applyAlignment="1">
      <alignment horizontal="center" vertical="center" wrapText="1"/>
    </xf>
    <xf numFmtId="0" fontId="5" fillId="5" borderId="2" xfId="0" applyFont="1" applyFill="1" applyBorder="1" applyAlignment="1">
      <alignment vertical="center" wrapText="1"/>
    </xf>
    <xf numFmtId="0" fontId="5" fillId="0" borderId="0" xfId="0" applyFont="1" applyAlignment="1">
      <alignment horizontal="right" vertical="top"/>
    </xf>
    <xf numFmtId="14" fontId="16" fillId="4" borderId="14" xfId="0" applyNumberFormat="1" applyFont="1" applyFill="1" applyBorder="1" applyAlignment="1">
      <alignment vertical="center" wrapText="1"/>
    </xf>
    <xf numFmtId="0" fontId="25" fillId="4" borderId="21" xfId="8" applyFill="1" applyBorder="1" applyAlignment="1">
      <alignment vertical="center" wrapText="1"/>
    </xf>
    <xf numFmtId="43" fontId="5" fillId="6" borderId="14" xfId="7" applyFont="1" applyFill="1" applyBorder="1" applyAlignment="1">
      <alignment vertical="center"/>
    </xf>
    <xf numFmtId="43" fontId="5" fillId="6" borderId="18" xfId="7" applyFont="1" applyFill="1" applyBorder="1" applyAlignment="1">
      <alignment vertical="center"/>
    </xf>
    <xf numFmtId="43" fontId="5" fillId="6" borderId="14" xfId="0" applyNumberFormat="1" applyFont="1" applyFill="1" applyBorder="1" applyAlignment="1">
      <alignment vertical="center"/>
    </xf>
    <xf numFmtId="0" fontId="5" fillId="6" borderId="14" xfId="0" applyFont="1" applyFill="1" applyBorder="1" applyAlignment="1">
      <alignment horizontal="right" vertical="center"/>
    </xf>
    <xf numFmtId="4" fontId="5" fillId="6" borderId="14" xfId="7" applyNumberFormat="1" applyFont="1" applyFill="1" applyBorder="1" applyAlignment="1">
      <alignment vertical="center"/>
    </xf>
    <xf numFmtId="43" fontId="5" fillId="0" borderId="0" xfId="0" applyNumberFormat="1" applyFont="1" applyAlignment="1">
      <alignment vertical="center"/>
    </xf>
    <xf numFmtId="0" fontId="5" fillId="6" borderId="13" xfId="0" applyFont="1" applyFill="1" applyBorder="1" applyAlignment="1">
      <alignment horizontal="right" vertical="center"/>
    </xf>
    <xf numFmtId="0" fontId="5" fillId="6" borderId="10" xfId="0" applyFont="1" applyFill="1" applyBorder="1" applyAlignment="1">
      <alignment vertical="center"/>
    </xf>
    <xf numFmtId="43" fontId="5" fillId="6" borderId="12" xfId="7" applyFont="1" applyFill="1" applyBorder="1" applyAlignment="1">
      <alignment vertical="center"/>
    </xf>
    <xf numFmtId="0" fontId="5" fillId="6" borderId="19" xfId="0" applyFont="1" applyFill="1" applyBorder="1" applyAlignment="1">
      <alignment horizontal="right" vertical="center"/>
    </xf>
    <xf numFmtId="43" fontId="5" fillId="6" borderId="33" xfId="7" applyFont="1" applyFill="1" applyBorder="1" applyAlignment="1">
      <alignment vertical="center"/>
    </xf>
    <xf numFmtId="0" fontId="5" fillId="6" borderId="4" xfId="0" applyFont="1" applyFill="1" applyBorder="1" applyAlignment="1">
      <alignment horizontal="center" vertical="center"/>
    </xf>
    <xf numFmtId="0" fontId="5" fillId="6" borderId="1" xfId="0" applyFont="1" applyFill="1" applyBorder="1" applyAlignment="1">
      <alignment horizontal="center" vertical="center"/>
    </xf>
    <xf numFmtId="4" fontId="5" fillId="6" borderId="14" xfId="0" applyNumberFormat="1" applyFont="1" applyFill="1" applyBorder="1" applyAlignment="1">
      <alignment vertical="center" wrapText="1"/>
    </xf>
    <xf numFmtId="0" fontId="5" fillId="0" borderId="0" xfId="0" applyFont="1" applyFill="1" applyAlignment="1">
      <alignment horizontal="right" vertical="center"/>
    </xf>
    <xf numFmtId="0" fontId="25" fillId="4" borderId="14" xfId="8" applyFill="1" applyBorder="1" applyAlignment="1">
      <alignment horizontal="left" vertical="center" wrapText="1"/>
    </xf>
    <xf numFmtId="0" fontId="7" fillId="4" borderId="14" xfId="0" applyFont="1" applyFill="1" applyBorder="1" applyAlignment="1">
      <alignment vertical="center" wrapText="1"/>
    </xf>
    <xf numFmtId="43" fontId="5" fillId="6" borderId="14" xfId="7" applyFont="1" applyFill="1" applyBorder="1" applyAlignment="1">
      <alignment horizontal="center" vertical="center"/>
    </xf>
    <xf numFmtId="0" fontId="5" fillId="6" borderId="14" xfId="0" applyFont="1" applyFill="1" applyBorder="1" applyAlignment="1">
      <alignment horizontal="center" vertical="center" wrapText="1"/>
    </xf>
    <xf numFmtId="9" fontId="5" fillId="6" borderId="21" xfId="9" applyFont="1" applyFill="1" applyBorder="1" applyAlignment="1">
      <alignment horizontal="center" vertical="center"/>
    </xf>
    <xf numFmtId="0" fontId="5" fillId="5" borderId="13" xfId="0" applyFont="1" applyFill="1" applyBorder="1" applyAlignment="1">
      <alignment horizontal="left" vertical="center" wrapText="1"/>
    </xf>
    <xf numFmtId="9" fontId="5" fillId="6" borderId="14" xfId="9" applyFont="1" applyFill="1" applyBorder="1" applyAlignment="1">
      <alignment horizontal="center" vertical="center"/>
    </xf>
    <xf numFmtId="0" fontId="20" fillId="7" borderId="7" xfId="0" applyFont="1" applyFill="1" applyBorder="1" applyAlignment="1">
      <alignment horizontal="center" vertical="center" wrapText="1"/>
    </xf>
    <xf numFmtId="0" fontId="20" fillId="7" borderId="8" xfId="0" applyFont="1" applyFill="1" applyBorder="1" applyAlignment="1">
      <alignment horizontal="center" vertical="center" wrapText="1"/>
    </xf>
    <xf numFmtId="0" fontId="20" fillId="7" borderId="9" xfId="0" applyFont="1" applyFill="1" applyBorder="1" applyAlignment="1">
      <alignment horizontal="center" vertical="center" wrapText="1"/>
    </xf>
    <xf numFmtId="0" fontId="12" fillId="0" borderId="0" xfId="0" applyFont="1" applyAlignment="1">
      <alignment horizontal="center" vertical="center" wrapText="1"/>
    </xf>
    <xf numFmtId="0" fontId="8" fillId="0" borderId="0" xfId="1" applyFont="1" applyFill="1" applyBorder="1" applyAlignment="1" applyProtection="1">
      <alignment horizontal="center" vertical="center" wrapText="1"/>
    </xf>
    <xf numFmtId="0" fontId="12" fillId="3" borderId="7" xfId="0" applyFont="1" applyFill="1" applyBorder="1" applyAlignment="1">
      <alignment horizontal="center" vertical="center" wrapText="1"/>
    </xf>
    <xf numFmtId="0" fontId="12" fillId="3" borderId="8" xfId="0" applyFont="1" applyFill="1" applyBorder="1" applyAlignment="1">
      <alignment horizontal="center" vertical="center" wrapText="1"/>
    </xf>
    <xf numFmtId="0" fontId="12" fillId="3" borderId="9" xfId="0" applyFont="1" applyFill="1" applyBorder="1" applyAlignment="1">
      <alignment horizontal="center" vertical="center" wrapText="1"/>
    </xf>
    <xf numFmtId="0" fontId="10" fillId="0" borderId="0" xfId="2" applyFont="1" applyAlignment="1" applyProtection="1">
      <alignment horizontal="left" vertical="center" wrapText="1"/>
    </xf>
    <xf numFmtId="0" fontId="21" fillId="7" borderId="22" xfId="0" applyFont="1" applyFill="1" applyBorder="1" applyAlignment="1">
      <alignment horizontal="center" vertical="center" wrapText="1"/>
    </xf>
    <xf numFmtId="0" fontId="21" fillId="7" borderId="23" xfId="0" applyFont="1" applyFill="1" applyBorder="1" applyAlignment="1">
      <alignment horizontal="center" vertical="center" wrapText="1"/>
    </xf>
    <xf numFmtId="0" fontId="21" fillId="7" borderId="24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20" fillId="7" borderId="25" xfId="0" applyFont="1" applyFill="1" applyBorder="1" applyAlignment="1">
      <alignment horizontal="center" vertical="center" wrapText="1"/>
    </xf>
    <xf numFmtId="0" fontId="20" fillId="7" borderId="26" xfId="0" applyFont="1" applyFill="1" applyBorder="1" applyAlignment="1">
      <alignment horizontal="center" vertical="center" wrapText="1"/>
    </xf>
    <xf numFmtId="0" fontId="20" fillId="7" borderId="27" xfId="0" applyFont="1" applyFill="1" applyBorder="1" applyAlignment="1">
      <alignment horizontal="center" vertical="center" wrapText="1"/>
    </xf>
    <xf numFmtId="0" fontId="5" fillId="0" borderId="0" xfId="0" applyFont="1" applyAlignment="1">
      <alignment horizontal="left" vertical="center" wrapText="1"/>
    </xf>
    <xf numFmtId="0" fontId="12" fillId="7" borderId="7" xfId="0" applyFont="1" applyFill="1" applyBorder="1" applyAlignment="1">
      <alignment horizontal="center" vertical="center" wrapText="1"/>
    </xf>
    <xf numFmtId="0" fontId="12" fillId="7" borderId="8" xfId="0" applyFont="1" applyFill="1" applyBorder="1" applyAlignment="1">
      <alignment horizontal="center" vertical="center" wrapText="1"/>
    </xf>
    <xf numFmtId="0" fontId="12" fillId="7" borderId="9" xfId="0" applyFont="1" applyFill="1" applyBorder="1" applyAlignment="1">
      <alignment horizontal="center" vertical="center" wrapText="1"/>
    </xf>
    <xf numFmtId="0" fontId="5" fillId="8" borderId="13" xfId="0" applyFont="1" applyFill="1" applyBorder="1" applyAlignment="1">
      <alignment horizontal="center" vertical="center"/>
    </xf>
    <xf numFmtId="0" fontId="5" fillId="8" borderId="1" xfId="0" applyFont="1" applyFill="1" applyBorder="1" applyAlignment="1">
      <alignment horizontal="center" vertical="center"/>
    </xf>
    <xf numFmtId="0" fontId="5" fillId="8" borderId="14" xfId="0" applyFont="1" applyFill="1" applyBorder="1" applyAlignment="1">
      <alignment horizontal="center" vertical="center"/>
    </xf>
    <xf numFmtId="0" fontId="22" fillId="7" borderId="7" xfId="0" applyFont="1" applyFill="1" applyBorder="1" applyAlignment="1" applyProtection="1">
      <alignment horizontal="center" vertical="center" wrapText="1"/>
    </xf>
    <xf numFmtId="0" fontId="22" fillId="7" borderId="9" xfId="0" applyFont="1" applyFill="1" applyBorder="1" applyAlignment="1" applyProtection="1">
      <alignment horizontal="center" vertical="center" wrapText="1"/>
    </xf>
    <xf numFmtId="0" fontId="21" fillId="7" borderId="0" xfId="0" applyFont="1" applyFill="1" applyAlignment="1">
      <alignment horizontal="center" vertical="center"/>
    </xf>
    <xf numFmtId="0" fontId="5" fillId="5" borderId="1" xfId="0" applyFont="1" applyFill="1" applyBorder="1" applyAlignment="1">
      <alignment horizontal="left" vertical="center"/>
    </xf>
    <xf numFmtId="0" fontId="17" fillId="5" borderId="1" xfId="0" applyFont="1" applyFill="1" applyBorder="1" applyAlignment="1">
      <alignment horizontal="left" vertical="center"/>
    </xf>
    <xf numFmtId="0" fontId="6" fillId="3" borderId="1" xfId="0" applyFont="1" applyFill="1" applyBorder="1" applyAlignment="1">
      <alignment horizontal="center" vertical="center"/>
    </xf>
    <xf numFmtId="0" fontId="7" fillId="5" borderId="3" xfId="0" applyNumberFormat="1" applyFont="1" applyFill="1" applyBorder="1" applyAlignment="1" applyProtection="1">
      <alignment horizontal="left" vertical="center" wrapText="1"/>
    </xf>
    <xf numFmtId="0" fontId="7" fillId="5" borderId="5" xfId="0" applyNumberFormat="1" applyFont="1" applyFill="1" applyBorder="1" applyAlignment="1" applyProtection="1">
      <alignment horizontal="left" vertical="center" wrapText="1"/>
    </xf>
    <xf numFmtId="0" fontId="7" fillId="5" borderId="1" xfId="0" applyNumberFormat="1" applyFont="1" applyFill="1" applyBorder="1" applyAlignment="1" applyProtection="1">
      <alignment vertical="center" wrapText="1"/>
    </xf>
    <xf numFmtId="0" fontId="7" fillId="5" borderId="1" xfId="0" applyNumberFormat="1" applyFont="1" applyFill="1" applyBorder="1" applyAlignment="1" applyProtection="1">
      <alignment horizontal="left" vertical="center" wrapText="1"/>
      <protection locked="0"/>
    </xf>
    <xf numFmtId="0" fontId="7" fillId="5" borderId="1" xfId="0" applyNumberFormat="1" applyFont="1" applyFill="1" applyBorder="1" applyAlignment="1" applyProtection="1">
      <alignment horizontal="left" vertical="center" wrapText="1"/>
    </xf>
    <xf numFmtId="0" fontId="5" fillId="5" borderId="3" xfId="0" applyFont="1" applyFill="1" applyBorder="1" applyAlignment="1">
      <alignment horizontal="left" vertical="center"/>
    </xf>
    <xf numFmtId="0" fontId="5" fillId="5" borderId="5" xfId="0" applyFont="1" applyFill="1" applyBorder="1" applyAlignment="1">
      <alignment horizontal="left" vertical="center"/>
    </xf>
    <xf numFmtId="0" fontId="7" fillId="5" borderId="1" xfId="0" applyFont="1" applyFill="1" applyBorder="1" applyAlignment="1" applyProtection="1">
      <alignment horizontal="left" vertical="center" wrapText="1"/>
    </xf>
    <xf numFmtId="0" fontId="19" fillId="5" borderId="1" xfId="0" applyFont="1" applyFill="1" applyBorder="1" applyAlignment="1" applyProtection="1">
      <alignment vertical="center"/>
    </xf>
    <xf numFmtId="0" fontId="7" fillId="5" borderId="1" xfId="0" applyFont="1" applyFill="1" applyBorder="1" applyAlignment="1" applyProtection="1">
      <alignment horizontal="left" vertical="center" wrapText="1"/>
      <protection locked="0"/>
    </xf>
    <xf numFmtId="0" fontId="5" fillId="5" borderId="2" xfId="0" applyFont="1" applyFill="1" applyBorder="1" applyAlignment="1">
      <alignment horizontal="center" vertical="center"/>
    </xf>
    <xf numFmtId="0" fontId="5" fillId="5" borderId="32" xfId="0" applyFont="1" applyFill="1" applyBorder="1" applyAlignment="1">
      <alignment horizontal="center" vertical="center"/>
    </xf>
    <xf numFmtId="0" fontId="5" fillId="5" borderId="4" xfId="0" applyFont="1" applyFill="1" applyBorder="1" applyAlignment="1">
      <alignment horizontal="center" vertical="center"/>
    </xf>
    <xf numFmtId="0" fontId="17" fillId="5" borderId="2" xfId="0" applyFont="1" applyFill="1" applyBorder="1" applyAlignment="1">
      <alignment horizontal="left" vertical="center"/>
    </xf>
    <xf numFmtId="0" fontId="17" fillId="5" borderId="4" xfId="0" applyFont="1" applyFill="1" applyBorder="1" applyAlignment="1">
      <alignment horizontal="left" vertical="center"/>
    </xf>
  </cellXfs>
  <cellStyles count="10">
    <cellStyle name="Гиперссылка" xfId="8" builtinId="8"/>
    <cellStyle name="Гиперссылка 3" xfId="3"/>
    <cellStyle name="Обычный" xfId="0" builtinId="0"/>
    <cellStyle name="Обычный_Forma_5_Книга2" xfId="2"/>
    <cellStyle name="Обычный_ВО показатели" xfId="5"/>
    <cellStyle name="Обычный_ЖКУ_проект3" xfId="1"/>
    <cellStyle name="Обычный_форма 1 водопровод для орг" xfId="6"/>
    <cellStyle name="Обычный_ХВС показатели" xfId="4"/>
    <cellStyle name="Процентный" xfId="9" builtinId="5"/>
    <cellStyle name="Финансовый" xfId="7" builtinId="3"/>
  </cellStyles>
  <dxfs count="0"/>
  <tableStyles count="0" defaultTableStyle="TableStyleMedium9" defaultPivotStyle="PivotStyleLight16"/>
  <colors>
    <mruColors>
      <color rgb="FFFFFFCC"/>
      <color rgb="FFCCCCFF"/>
      <color rgb="FFCCFFFF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externalLink" Target="externalLinks/externalLink2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&#1050;&#1072;&#1088;&#1072;&#1096;&#1082;\&#1052;&#1086;&#1080;%20&#1076;&#1086;&#1082;&#1091;&#1084;&#1077;&#1085;&#1090;&#1099;\&#1058;&#1040;&#1056;&#1048;&#1060;&#1067;\&#1054;&#1058;&#1063;&#1045;&#1058;&#1067;%20&#1055;&#1054;%20&#1056;&#1040;&#1057;&#1050;&#1056;&#1067;&#1058;&#1048;&#1070;%20&#1048;&#1053;&#1060;&#1054;&#1056;&#1052;&#1040;&#1062;&#1048;&#1048;\2012%20&#1092;&#1072;&#1082;&#1090;\&#1058;&#1102;&#1084;&#1077;&#1085;&#1089;&#1082;&#1086;&#1077;%20&#1059;&#1052;&#1053;%20&#1051;&#1055;&#1044;&#1057;%20&#1058;&#1086;&#1088;&#1075;&#1080;&#1083;&#1080;%20&#1079;&#1072;%202012%20&#1075;&#1086;&#1076;%20-%20&#1082;&#1086;&#1090;&#1077;&#1083;&#1100;&#1085;&#1072;&#1103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FilatovaEA\Desktop\&#1088;&#1077;&#1079;&#1077;&#1088;&#1074;&#1085;&#1072;&#1103;%20&#1087;&#1072;&#1087;&#1082;&#1072;%20%20%20%20&#1055;&#1054;&#1050;&#1040;%20&#1056;&#1040;&#1041;&#1054;&#1063;&#1040;&#1071;!!\&#1057;&#1090;&#1072;&#1085;&#1076;&#1072;&#1088;&#1090;&#1099;%20&#1088;&#1072;&#1089;&#1082;&#1088;&#1099;&#1090;&#1080;&#1103;\&#1050;&#1086;&#1087;&#1080;&#1103;%20JKH%20OPEN%20INFO%20BALANCE%20WARM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5;&#1072;&#1087;&#1082;&#1080;%20&#1086;&#1090;&#1076;&#1077;&#1083;&#1086;&#1074;%20&#1052;&#1059;&#1055;%20&#1046;&#1050;&#1061;/&#1055;&#1083;&#1072;&#1085;&#1086;&#1074;&#1099;&#1081;%20&#1086;&#1090;&#1076;&#1077;&#1083;/&#1087;&#1088;&#1086;&#1080;&#1079;&#1074;&#1086;&#1076;&#1089;&#1090;&#1074;&#1077;&#1085;&#1085;&#1099;&#1077;%20&#1087;&#1086;&#1082;&#1072;&#1079;&#1072;&#1090;&#1077;&#1083;&#1080;%202013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Инструкция"/>
      <sheetName val="Титульный"/>
      <sheetName val="Список листов"/>
      <sheetName val="Форма_1.1"/>
      <sheetName val="Форма_1.1 (2)"/>
      <sheetName val="Форма_1.1 (3)"/>
      <sheetName val="Форма_1.2"/>
      <sheetName val="Форма_1.3"/>
      <sheetName val="Форма_2"/>
      <sheetName val="Форма_2.1"/>
      <sheetName val="Форма_3"/>
      <sheetName val="Форма_4абв"/>
      <sheetName val="Форма_4г"/>
      <sheetName val="Форма_4д"/>
      <sheetName val="Форма_4е"/>
      <sheetName val="Форма_5"/>
      <sheetName val="Форма_6"/>
      <sheetName val="Форма_7"/>
      <sheetName val="Проверка"/>
      <sheetName val="Паспорт"/>
      <sheetName val="et_union"/>
      <sheetName val="TEHSHEET"/>
      <sheetName val="REESTR"/>
      <sheetName val="REESTR_START"/>
      <sheetName val="REESTR_ORG"/>
      <sheetName val="modHyp"/>
      <sheetName val="modChange"/>
      <sheetName val="modPROV"/>
      <sheetName val="modAllCheck"/>
      <sheetName val="modFormuls"/>
      <sheetName val="modReestr"/>
      <sheetName val="modActivity"/>
      <sheetName val="modInvPrg"/>
      <sheetName val="modButtonClick"/>
    </sheetNames>
    <sheetDataSet>
      <sheetData sheetId="0" refreshError="1"/>
      <sheetData sheetId="1">
        <row r="9">
          <cell r="F9">
            <v>2012</v>
          </cell>
          <cell r="G9" t="str">
            <v>Год</v>
          </cell>
          <cell r="H9" t="str">
            <v>факт</v>
          </cell>
        </row>
        <row r="13">
          <cell r="F13" t="str">
            <v>ОАО "Сибнефтепровод"</v>
          </cell>
        </row>
        <row r="17">
          <cell r="F17" t="str">
            <v>7201000726</v>
          </cell>
        </row>
        <row r="18">
          <cell r="F18" t="str">
            <v>720101001</v>
          </cell>
        </row>
        <row r="25">
          <cell r="G25" t="str">
            <v>г. Тюмень, ул. Республики 139</v>
          </cell>
        </row>
      </sheetData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odReestrMO"/>
      <sheetName val="Инструкция"/>
      <sheetName val="Справочная информация"/>
      <sheetName val="Лог обновления"/>
      <sheetName val="Выбор субъекта РФ"/>
      <sheetName val="Титульный"/>
      <sheetName val="ТС характеристики"/>
      <sheetName val="ТС инвестиции"/>
      <sheetName val="ТС показатели"/>
      <sheetName val="ТС показатели (2)"/>
      <sheetName val="Ссылки на публикации"/>
      <sheetName val="Комментарии"/>
      <sheetName val="Проверка"/>
      <sheetName val="TEHSHEET"/>
      <sheetName val="CheckCopy"/>
      <sheetName val="AllSheetsInThisWorkbook"/>
      <sheetName val="et_union"/>
      <sheetName val="modInfo"/>
      <sheetName val="REESTR_ORG"/>
      <sheetName val="modHyperlink"/>
      <sheetName val="modChange"/>
      <sheetName val="modTitleSheetHeaders"/>
      <sheetName val="modServiceModule"/>
      <sheetName val="modClassifierValidate"/>
      <sheetName val="Паспорт"/>
      <sheetName val="REESTR_FILTERED"/>
      <sheetName val="REESTR_MO"/>
      <sheetName val="modfrmReestr"/>
      <sheetName val="modDblClick"/>
      <sheetName val="modfrmDateChoose"/>
      <sheetName val="modfrmSphereChoose"/>
      <sheetName val="modSheetMain01"/>
      <sheetName val="modSheetMain02"/>
      <sheetName val="modSheetMain03"/>
      <sheetName val="modSheetMain04"/>
      <sheetName val="modSheetMain05"/>
      <sheetName val="modSheetMain06"/>
      <sheetName val="modSheetMain07"/>
      <sheetName val="modSheetMain08"/>
      <sheetName val="modUpdTemplMain"/>
      <sheetName val="modRegionSelectSub"/>
      <sheetName val="modfrmCheckUpdates"/>
      <sheetName val="modCommonProv"/>
      <sheetName val="modProvGeneralProc"/>
      <sheetName val="modThisWorkbook"/>
    </sheetNames>
    <sheetDataSet>
      <sheetData sheetId="0" refreshError="1"/>
      <sheetData sheetId="1">
        <row r="2">
          <cell r="B2" t="str">
            <v>Код шаблона: JKH.OPEN.INFO.BALANCE.WARM</v>
          </cell>
        </row>
      </sheetData>
      <sheetData sheetId="2" refreshError="1"/>
      <sheetData sheetId="3" refreshError="1"/>
      <sheetData sheetId="4" refreshError="1"/>
      <sheetData sheetId="5">
        <row r="20">
          <cell r="F20" t="str">
            <v/>
          </cell>
        </row>
        <row r="21">
          <cell r="F21" t="str">
            <v/>
          </cell>
        </row>
        <row r="27">
          <cell r="F27" t="str">
            <v>Вагонный участок Тюмень-СП Уральского филиала ОАО "ФПК"</v>
          </cell>
        </row>
      </sheetData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>
        <row r="2">
          <cell r="K2" t="str">
            <v>кредиты банков</v>
          </cell>
          <cell r="O2" t="str">
            <v>торги/аукционы</v>
          </cell>
          <cell r="Q2" t="str">
            <v>газ природный по регулируемой цене</v>
          </cell>
        </row>
        <row r="3">
          <cell r="K3" t="str">
            <v>кредиты иностранных банков</v>
          </cell>
          <cell r="O3" t="str">
            <v>прямые договора без торгов</v>
          </cell>
          <cell r="Q3" t="str">
            <v>газ природный по нерегулируемой цене</v>
          </cell>
          <cell r="V3" t="str">
            <v>ТС</v>
          </cell>
        </row>
        <row r="4">
          <cell r="K4" t="str">
            <v>заемные ср-ва др. организаций</v>
          </cell>
          <cell r="O4" t="str">
            <v>прочее</v>
          </cell>
          <cell r="Q4" t="str">
            <v>газ сжиженный</v>
          </cell>
        </row>
        <row r="5">
          <cell r="K5" t="str">
            <v>федеральный бюджет</v>
          </cell>
          <cell r="Q5" t="str">
            <v>газовый конденсат</v>
          </cell>
          <cell r="V5" t="str">
            <v>теплоснабжения и сфере оказания услуг по передаче тепловой энергии</v>
          </cell>
        </row>
        <row r="6">
          <cell r="K6" t="str">
            <v>бюджет субъекта РФ</v>
          </cell>
          <cell r="Q6" t="str">
            <v>гшз</v>
          </cell>
        </row>
        <row r="7">
          <cell r="J7" t="str">
            <v>Комбинированная выработка</v>
          </cell>
          <cell r="K7" t="str">
            <v>бюджет муниципального образования</v>
          </cell>
          <cell r="Q7" t="str">
            <v>мазут</v>
          </cell>
        </row>
        <row r="8">
          <cell r="J8" t="str">
            <v>Некомбинированная выработка</v>
          </cell>
          <cell r="K8" t="str">
            <v>ср-ва внебюджетных фондов</v>
          </cell>
          <cell r="Q8" t="str">
            <v>нефть</v>
          </cell>
        </row>
        <row r="9">
          <cell r="J9" t="str">
            <v>Нет производства т/э</v>
          </cell>
          <cell r="K9" t="str">
            <v>прибыль, направляемая на инвестиции</v>
          </cell>
          <cell r="Q9" t="str">
            <v>дизельное топливо</v>
          </cell>
        </row>
        <row r="10">
          <cell r="J10" t="str">
            <v>Смешанное производство</v>
          </cell>
          <cell r="K10" t="str">
            <v>амортизация</v>
          </cell>
          <cell r="Q10" t="str">
            <v>уголь бурый</v>
          </cell>
        </row>
        <row r="11">
          <cell r="K11" t="str">
            <v>инвестиционная надбавка к тарифу</v>
          </cell>
          <cell r="Q11" t="str">
            <v>уголь каменный</v>
          </cell>
        </row>
        <row r="12">
          <cell r="K12" t="str">
            <v>плата за подключение</v>
          </cell>
          <cell r="Q12" t="str">
            <v>торф</v>
          </cell>
        </row>
        <row r="13">
          <cell r="K13" t="str">
            <v>прочие средства</v>
          </cell>
          <cell r="Q13" t="str">
            <v>дрова</v>
          </cell>
        </row>
        <row r="14">
          <cell r="Q14" t="str">
            <v>опил</v>
          </cell>
        </row>
        <row r="15">
          <cell r="Q15" t="str">
            <v>отходы березовые</v>
          </cell>
        </row>
        <row r="16">
          <cell r="Q16" t="str">
            <v>отходы осиновые</v>
          </cell>
        </row>
        <row r="17">
          <cell r="Q17" t="str">
            <v>печное топливо</v>
          </cell>
        </row>
        <row r="18">
          <cell r="Q18" t="str">
            <v>пилеты</v>
          </cell>
        </row>
        <row r="19">
          <cell r="Q19" t="str">
            <v>смола</v>
          </cell>
        </row>
        <row r="20">
          <cell r="Q20" t="str">
            <v>щепа</v>
          </cell>
        </row>
        <row r="21">
          <cell r="Q21" t="str">
            <v>горючий сланец</v>
          </cell>
        </row>
        <row r="22">
          <cell r="Q22" t="str">
            <v>керосин</v>
          </cell>
        </row>
        <row r="23">
          <cell r="Q23" t="str">
            <v>кислородно-водородная смесь</v>
          </cell>
        </row>
        <row r="24">
          <cell r="Q24" t="str">
            <v>электроэнергия (НН)</v>
          </cell>
        </row>
        <row r="25">
          <cell r="Q25" t="str">
            <v>электроэнергия (СН1)</v>
          </cell>
        </row>
        <row r="26">
          <cell r="Q26" t="str">
            <v>электроэнергия (СН2)</v>
          </cell>
        </row>
        <row r="27">
          <cell r="Q27" t="str">
            <v>электроэнергия (ВН)</v>
          </cell>
        </row>
        <row r="28">
          <cell r="Q28" t="str">
            <v>мощность</v>
          </cell>
        </row>
        <row r="29">
          <cell r="Q29" t="str">
            <v>прочее</v>
          </cell>
        </row>
      </sheetData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>
        <row r="2">
          <cell r="D2" t="str">
            <v>Абатский муниципальный район</v>
          </cell>
        </row>
        <row r="3">
          <cell r="D3" t="str">
            <v>Армизонский муниципальный район</v>
          </cell>
        </row>
        <row r="4">
          <cell r="D4" t="str">
            <v>Аромашевский муниципальный район</v>
          </cell>
        </row>
        <row r="5">
          <cell r="D5" t="str">
            <v>Бердюжский муниципальный район</v>
          </cell>
        </row>
        <row r="6">
          <cell r="D6" t="str">
            <v>Вагайский муниципальный район</v>
          </cell>
        </row>
        <row r="7">
          <cell r="D7" t="str">
            <v>Викуловский муниципальный район</v>
          </cell>
        </row>
        <row r="8">
          <cell r="D8" t="str">
            <v>Голышмановский муниципальный район</v>
          </cell>
        </row>
        <row r="9">
          <cell r="D9" t="str">
            <v>Город Ишим</v>
          </cell>
        </row>
        <row r="10">
          <cell r="D10" t="str">
            <v>Исетский муниципальный район</v>
          </cell>
        </row>
        <row r="11">
          <cell r="D11" t="str">
            <v>Ишимский муниципальный район</v>
          </cell>
        </row>
        <row r="12">
          <cell r="D12" t="str">
            <v>Казанский муниципальный район</v>
          </cell>
        </row>
        <row r="13">
          <cell r="D13" t="str">
            <v>Нижнетавдинский муниципальный район</v>
          </cell>
        </row>
        <row r="14">
          <cell r="D14" t="str">
            <v>Омутинский муниципальный район</v>
          </cell>
        </row>
        <row r="15">
          <cell r="D15" t="str">
            <v>Сладковский муниципальный район</v>
          </cell>
        </row>
        <row r="16">
          <cell r="D16" t="str">
            <v>Сорокинский муниципальный район</v>
          </cell>
        </row>
        <row r="17">
          <cell r="D17" t="str">
            <v>Тобольский муниципальный район</v>
          </cell>
        </row>
        <row r="18">
          <cell r="D18" t="str">
            <v>Тюменский муниципальный р-н</v>
          </cell>
        </row>
        <row r="19">
          <cell r="D19" t="str">
            <v>Уватский муниципальный район</v>
          </cell>
        </row>
        <row r="20">
          <cell r="D20" t="str">
            <v>Упоровский муниципальный район</v>
          </cell>
        </row>
        <row r="21">
          <cell r="D21" t="str">
            <v>Юргинский муниципальный район</v>
          </cell>
        </row>
        <row r="22">
          <cell r="D22" t="str">
            <v>Ялуторовский муниципальный район</v>
          </cell>
        </row>
        <row r="23">
          <cell r="D23" t="str">
            <v>Ярковский муниципальный район</v>
          </cell>
        </row>
        <row r="24">
          <cell r="D24" t="str">
            <v>город Заводоуковск</v>
          </cell>
        </row>
        <row r="25">
          <cell r="D25" t="str">
            <v>город Тобольск</v>
          </cell>
        </row>
        <row r="26">
          <cell r="D26" t="str">
            <v>город Тюмень</v>
          </cell>
        </row>
        <row r="27">
          <cell r="D27" t="str">
            <v>город Ялуторовск</v>
          </cell>
        </row>
        <row r="28">
          <cell r="D28" t="str">
            <v>Белоярский муниципальный район</v>
          </cell>
        </row>
        <row r="29">
          <cell r="D29" t="str">
            <v>Березовский муниципальный район</v>
          </cell>
        </row>
        <row r="30">
          <cell r="D30" t="str">
            <v>Город Когалым</v>
          </cell>
        </row>
        <row r="31">
          <cell r="D31" t="str">
            <v>Кондинский муниципальный район</v>
          </cell>
        </row>
        <row r="32">
          <cell r="D32" t="str">
            <v>Нефтеюганский муниципальный район</v>
          </cell>
        </row>
        <row r="33">
          <cell r="D33" t="str">
            <v>Нижневартовский муниципальный район</v>
          </cell>
        </row>
        <row r="34">
          <cell r="D34" t="str">
            <v>Октябрьский муниципальный район</v>
          </cell>
        </row>
        <row r="35">
          <cell r="D35" t="str">
            <v>Советский муниципальный район</v>
          </cell>
        </row>
        <row r="36">
          <cell r="D36" t="str">
            <v>Сургутский муниципальный район</v>
          </cell>
        </row>
        <row r="37">
          <cell r="D37" t="str">
            <v>Ханты-Мансийский муниципальный район</v>
          </cell>
        </row>
        <row r="38">
          <cell r="D38" t="str">
            <v>город Лангепас</v>
          </cell>
        </row>
        <row r="39">
          <cell r="D39" t="str">
            <v>город Мегион</v>
          </cell>
        </row>
        <row r="40">
          <cell r="D40" t="str">
            <v>город Нефтеюганск</v>
          </cell>
        </row>
        <row r="41">
          <cell r="D41" t="str">
            <v>город Нижневартовск</v>
          </cell>
        </row>
        <row r="42">
          <cell r="D42" t="str">
            <v>город Нягань</v>
          </cell>
        </row>
        <row r="43">
          <cell r="D43" t="str">
            <v>город Покачи</v>
          </cell>
        </row>
        <row r="44">
          <cell r="D44" t="str">
            <v>город Пыть-Ях</v>
          </cell>
        </row>
        <row r="45">
          <cell r="D45" t="str">
            <v>город Радужный</v>
          </cell>
        </row>
        <row r="46">
          <cell r="D46" t="str">
            <v>город Сургут</v>
          </cell>
        </row>
        <row r="47">
          <cell r="D47" t="str">
            <v>город Урай</v>
          </cell>
        </row>
        <row r="48">
          <cell r="D48" t="str">
            <v>город Ханты-Мансийск</v>
          </cell>
        </row>
        <row r="49">
          <cell r="D49" t="str">
            <v>город Югорск</v>
          </cell>
        </row>
        <row r="50">
          <cell r="D50" t="str">
            <v>Красноселькупский муниципальный район</v>
          </cell>
        </row>
        <row r="51">
          <cell r="D51" t="str">
            <v>Надымский муниципальный район</v>
          </cell>
        </row>
        <row r="52">
          <cell r="D52" t="str">
            <v>Приуральский муниципальный район</v>
          </cell>
        </row>
        <row r="53">
          <cell r="D53" t="str">
            <v>Пуровский муниципальный район</v>
          </cell>
        </row>
        <row r="54">
          <cell r="D54" t="str">
            <v>Тазовский муниципальный район</v>
          </cell>
        </row>
        <row r="55">
          <cell r="D55" t="str">
            <v>Шурышкарский муниципальный район</v>
          </cell>
        </row>
        <row r="56">
          <cell r="D56" t="str">
            <v>Ямальский муниципальный район</v>
          </cell>
        </row>
        <row r="57">
          <cell r="D57" t="str">
            <v>город Губкинский</v>
          </cell>
        </row>
        <row r="58">
          <cell r="D58" t="str">
            <v>город Лабытнанги</v>
          </cell>
        </row>
        <row r="59">
          <cell r="D59" t="str">
            <v>город Муравленко</v>
          </cell>
        </row>
        <row r="60">
          <cell r="D60" t="str">
            <v>город Новый Уренгой</v>
          </cell>
        </row>
        <row r="61">
          <cell r="D61" t="str">
            <v>город Ноябрьск</v>
          </cell>
        </row>
        <row r="62">
          <cell r="D62" t="str">
            <v>город Салехард</v>
          </cell>
        </row>
      </sheetData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Лист1"/>
      <sheetName val="Лист2"/>
      <sheetName val="Лист3"/>
    </sheetNames>
    <sheetDataSet>
      <sheetData sheetId="0">
        <row r="7">
          <cell r="L7">
            <v>929.78300000000002</v>
          </cell>
        </row>
        <row r="13">
          <cell r="E13">
            <v>855.97100000000012</v>
          </cell>
        </row>
        <row r="15">
          <cell r="E15">
            <v>3533.0326236052379</v>
          </cell>
        </row>
      </sheetData>
      <sheetData sheetId="1" refreshError="1"/>
      <sheetData sheetId="2" refreshError="1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://www.tyumen.eias.ru/" TargetMode="External"/><Relationship Id="rId1" Type="http://schemas.openxmlformats.org/officeDocument/2006/relationships/hyperlink" Target="mailto:VNUgrymova@72bor.ru" TargetMode="External"/><Relationship Id="rId5" Type="http://schemas.openxmlformats.org/officeDocument/2006/relationships/comments" Target="../comments1.xml"/><Relationship Id="rId4" Type="http://schemas.openxmlformats.org/officeDocument/2006/relationships/vmlDrawing" Target="../drawings/vmlDrawing1.v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K40"/>
  <sheetViews>
    <sheetView topLeftCell="A19" zoomScaleNormal="100" workbookViewId="0">
      <selection activeCell="A11" sqref="A11:XFD11"/>
    </sheetView>
  </sheetViews>
  <sheetFormatPr defaultRowHeight="15.75" x14ac:dyDescent="0.25"/>
  <cols>
    <col min="1" max="1" width="9.140625" style="6"/>
    <col min="2" max="2" width="6.85546875" style="7" customWidth="1"/>
    <col min="3" max="3" width="46.28515625" style="6" customWidth="1"/>
    <col min="4" max="4" width="65.28515625" style="6" customWidth="1"/>
    <col min="5" max="16384" width="9.140625" style="6"/>
  </cols>
  <sheetData>
    <row r="1" spans="2:11" ht="16.5" thickBot="1" x14ac:dyDescent="0.3"/>
    <row r="2" spans="2:11" ht="33" customHeight="1" thickBot="1" x14ac:dyDescent="0.3">
      <c r="B2" s="117" t="s">
        <v>314</v>
      </c>
      <c r="C2" s="118"/>
      <c r="D2" s="119"/>
      <c r="J2" s="121"/>
      <c r="K2" s="121"/>
    </row>
    <row r="3" spans="2:11" ht="15" customHeight="1" x14ac:dyDescent="0.25">
      <c r="B3" s="120"/>
      <c r="C3" s="120"/>
      <c r="D3" s="120"/>
      <c r="J3" s="8"/>
      <c r="K3" s="8"/>
    </row>
    <row r="4" spans="2:11" ht="13.5" customHeight="1" thickBot="1" x14ac:dyDescent="0.3">
      <c r="C4" s="7"/>
      <c r="D4" s="7"/>
      <c r="J4" s="8"/>
      <c r="K4" s="8"/>
    </row>
    <row r="5" spans="2:11" ht="24.75" customHeight="1" x14ac:dyDescent="0.25">
      <c r="B5" s="13" t="s">
        <v>229</v>
      </c>
      <c r="C5" s="14" t="s">
        <v>6</v>
      </c>
      <c r="D5" s="15" t="s">
        <v>228</v>
      </c>
    </row>
    <row r="6" spans="2:11" x14ac:dyDescent="0.25">
      <c r="B6" s="21">
        <v>1</v>
      </c>
      <c r="C6" s="67" t="s">
        <v>3</v>
      </c>
      <c r="D6" s="16">
        <v>2013</v>
      </c>
    </row>
    <row r="7" spans="2:11" ht="19.5" customHeight="1" x14ac:dyDescent="0.25">
      <c r="B7" s="21">
        <v>2</v>
      </c>
      <c r="C7" s="50" t="s">
        <v>205</v>
      </c>
      <c r="D7" s="17" t="s">
        <v>333</v>
      </c>
    </row>
    <row r="8" spans="2:11" ht="36" customHeight="1" x14ac:dyDescent="0.25">
      <c r="B8" s="21">
        <v>3</v>
      </c>
      <c r="C8" s="50" t="s">
        <v>206</v>
      </c>
      <c r="D8" s="110" t="s">
        <v>382</v>
      </c>
    </row>
    <row r="9" spans="2:11" ht="32.25" customHeight="1" x14ac:dyDescent="0.25">
      <c r="B9" s="21">
        <v>4</v>
      </c>
      <c r="C9" s="50" t="s">
        <v>207</v>
      </c>
      <c r="D9" s="111" t="s">
        <v>335</v>
      </c>
    </row>
    <row r="10" spans="2:11" ht="19.5" customHeight="1" x14ac:dyDescent="0.25">
      <c r="B10" s="21">
        <v>5</v>
      </c>
      <c r="C10" s="50" t="s">
        <v>208</v>
      </c>
      <c r="D10" s="17" t="s">
        <v>334</v>
      </c>
    </row>
    <row r="11" spans="2:11" ht="30" x14ac:dyDescent="0.25">
      <c r="B11" s="21">
        <v>6</v>
      </c>
      <c r="C11" s="50" t="s">
        <v>209</v>
      </c>
      <c r="D11" s="17" t="s">
        <v>334</v>
      </c>
    </row>
    <row r="12" spans="2:11" ht="30" x14ac:dyDescent="0.25">
      <c r="B12" s="21">
        <v>7</v>
      </c>
      <c r="C12" s="50" t="s">
        <v>210</v>
      </c>
      <c r="D12" s="17" t="s">
        <v>336</v>
      </c>
    </row>
    <row r="13" spans="2:11" ht="22.5" customHeight="1" x14ac:dyDescent="0.25">
      <c r="B13" s="21">
        <v>8</v>
      </c>
      <c r="C13" s="50" t="s">
        <v>211</v>
      </c>
      <c r="D13" s="93">
        <v>41275</v>
      </c>
    </row>
    <row r="14" spans="2:11" ht="20.25" customHeight="1" x14ac:dyDescent="0.25">
      <c r="B14" s="21">
        <v>9</v>
      </c>
      <c r="C14" s="50" t="s">
        <v>212</v>
      </c>
      <c r="D14" s="93">
        <v>41639</v>
      </c>
    </row>
    <row r="15" spans="2:11" ht="30" x14ac:dyDescent="0.25">
      <c r="B15" s="21">
        <v>10</v>
      </c>
      <c r="C15" s="50" t="s">
        <v>213</v>
      </c>
      <c r="D15" s="17" t="s">
        <v>334</v>
      </c>
    </row>
    <row r="16" spans="2:11" ht="24" customHeight="1" x14ac:dyDescent="0.25">
      <c r="B16" s="21">
        <v>11</v>
      </c>
      <c r="C16" s="50" t="s">
        <v>0</v>
      </c>
      <c r="D16" s="17" t="s">
        <v>337</v>
      </c>
    </row>
    <row r="17" spans="2:10" ht="18.75" customHeight="1" x14ac:dyDescent="0.25">
      <c r="B17" s="21">
        <v>12</v>
      </c>
      <c r="C17" s="50" t="s">
        <v>234</v>
      </c>
      <c r="D17" s="17"/>
    </row>
    <row r="18" spans="2:10" ht="18.75" customHeight="1" x14ac:dyDescent="0.25">
      <c r="B18" s="21">
        <v>13</v>
      </c>
      <c r="C18" s="50" t="s">
        <v>1</v>
      </c>
      <c r="D18" s="17">
        <v>7224002712</v>
      </c>
    </row>
    <row r="19" spans="2:10" ht="18.75" customHeight="1" x14ac:dyDescent="0.25">
      <c r="B19" s="21">
        <v>14</v>
      </c>
      <c r="C19" s="50" t="s">
        <v>2</v>
      </c>
      <c r="D19" s="17">
        <v>722401001</v>
      </c>
    </row>
    <row r="20" spans="2:10" ht="38.25" customHeight="1" x14ac:dyDescent="0.25">
      <c r="B20" s="21">
        <v>15</v>
      </c>
      <c r="C20" s="50" t="s">
        <v>321</v>
      </c>
      <c r="D20" s="17" t="s">
        <v>338</v>
      </c>
    </row>
    <row r="21" spans="2:10" ht="45" x14ac:dyDescent="0.25">
      <c r="B21" s="21">
        <v>16</v>
      </c>
      <c r="C21" s="50" t="s">
        <v>214</v>
      </c>
      <c r="D21" s="17" t="s">
        <v>334</v>
      </c>
    </row>
    <row r="22" spans="2:10" ht="19.5" customHeight="1" x14ac:dyDescent="0.25">
      <c r="B22" s="21">
        <v>17</v>
      </c>
      <c r="C22" s="50" t="s">
        <v>215</v>
      </c>
      <c r="D22" s="17" t="s">
        <v>339</v>
      </c>
    </row>
    <row r="23" spans="2:10" ht="30.75" thickBot="1" x14ac:dyDescent="0.3">
      <c r="B23" s="90">
        <v>18</v>
      </c>
      <c r="C23" s="91" t="s">
        <v>216</v>
      </c>
      <c r="D23" s="18" t="s">
        <v>334</v>
      </c>
    </row>
    <row r="24" spans="2:10" ht="30" customHeight="1" thickBot="1" x14ac:dyDescent="0.3">
      <c r="B24" s="122" t="s">
        <v>217</v>
      </c>
      <c r="C24" s="123"/>
      <c r="D24" s="124"/>
    </row>
    <row r="25" spans="2:10" ht="18.75" customHeight="1" x14ac:dyDescent="0.25">
      <c r="B25" s="20">
        <v>19</v>
      </c>
      <c r="C25" s="53" t="s">
        <v>218</v>
      </c>
      <c r="D25" s="19">
        <v>1</v>
      </c>
      <c r="J25" s="9"/>
    </row>
    <row r="26" spans="2:10" ht="18.75" customHeight="1" x14ac:dyDescent="0.25">
      <c r="B26" s="21">
        <v>20</v>
      </c>
      <c r="C26" s="50" t="s">
        <v>219</v>
      </c>
      <c r="D26" s="17" t="s">
        <v>380</v>
      </c>
    </row>
    <row r="27" spans="2:10" ht="30" x14ac:dyDescent="0.25">
      <c r="B27" s="21">
        <v>21</v>
      </c>
      <c r="C27" s="50" t="s">
        <v>221</v>
      </c>
      <c r="D27" s="17" t="s">
        <v>383</v>
      </c>
    </row>
    <row r="28" spans="2:10" ht="30" x14ac:dyDescent="0.25">
      <c r="B28" s="21">
        <v>22</v>
      </c>
      <c r="C28" s="50" t="s">
        <v>222</v>
      </c>
      <c r="D28" s="17" t="s">
        <v>381</v>
      </c>
    </row>
    <row r="29" spans="2:10" ht="20.25" customHeight="1" x14ac:dyDescent="0.25">
      <c r="B29" s="21">
        <v>23</v>
      </c>
      <c r="C29" s="50" t="s">
        <v>220</v>
      </c>
      <c r="D29" s="19">
        <v>716444412</v>
      </c>
    </row>
    <row r="30" spans="2:10" ht="20.25" customHeight="1" x14ac:dyDescent="0.25">
      <c r="B30" s="21">
        <v>24</v>
      </c>
      <c r="C30" s="51" t="s">
        <v>223</v>
      </c>
      <c r="D30" s="17"/>
    </row>
    <row r="31" spans="2:10" ht="33" customHeight="1" x14ac:dyDescent="0.25">
      <c r="B31" s="21" t="s">
        <v>322</v>
      </c>
      <c r="C31" s="50" t="s">
        <v>232</v>
      </c>
      <c r="D31" s="17" t="s">
        <v>340</v>
      </c>
    </row>
    <row r="32" spans="2:10" ht="35.25" customHeight="1" x14ac:dyDescent="0.25">
      <c r="B32" s="21" t="s">
        <v>323</v>
      </c>
      <c r="C32" s="50" t="s">
        <v>233</v>
      </c>
      <c r="D32" s="17" t="s">
        <v>340</v>
      </c>
    </row>
    <row r="33" spans="2:4" ht="20.25" customHeight="1" x14ac:dyDescent="0.25">
      <c r="B33" s="21">
        <v>25</v>
      </c>
      <c r="C33" s="51" t="s">
        <v>224</v>
      </c>
      <c r="D33" s="17"/>
    </row>
    <row r="34" spans="2:4" ht="20.25" customHeight="1" x14ac:dyDescent="0.25">
      <c r="B34" s="21" t="s">
        <v>324</v>
      </c>
      <c r="C34" s="50" t="s">
        <v>225</v>
      </c>
      <c r="D34" s="17" t="s">
        <v>341</v>
      </c>
    </row>
    <row r="35" spans="2:4" ht="20.25" customHeight="1" x14ac:dyDescent="0.25">
      <c r="B35" s="21" t="s">
        <v>325</v>
      </c>
      <c r="C35" s="50" t="s">
        <v>226</v>
      </c>
      <c r="D35" s="17" t="s">
        <v>342</v>
      </c>
    </row>
    <row r="36" spans="2:4" ht="34.5" customHeight="1" x14ac:dyDescent="0.25">
      <c r="B36" s="21">
        <v>26</v>
      </c>
      <c r="C36" s="51" t="s">
        <v>227</v>
      </c>
      <c r="D36" s="17"/>
    </row>
    <row r="37" spans="2:4" ht="20.25" customHeight="1" x14ac:dyDescent="0.25">
      <c r="B37" s="21" t="s">
        <v>326</v>
      </c>
      <c r="C37" s="50" t="s">
        <v>225</v>
      </c>
      <c r="D37" s="17" t="s">
        <v>343</v>
      </c>
    </row>
    <row r="38" spans="2:4" ht="20.25" customHeight="1" x14ac:dyDescent="0.25">
      <c r="B38" s="21" t="s">
        <v>327</v>
      </c>
      <c r="C38" s="50" t="s">
        <v>231</v>
      </c>
      <c r="D38" s="17" t="s">
        <v>344</v>
      </c>
    </row>
    <row r="39" spans="2:4" ht="20.25" customHeight="1" x14ac:dyDescent="0.25">
      <c r="B39" s="21" t="s">
        <v>328</v>
      </c>
      <c r="C39" s="50" t="s">
        <v>226</v>
      </c>
      <c r="D39" s="17" t="s">
        <v>345</v>
      </c>
    </row>
    <row r="40" spans="2:4" ht="20.25" customHeight="1" thickBot="1" x14ac:dyDescent="0.3">
      <c r="B40" s="22" t="s">
        <v>329</v>
      </c>
      <c r="C40" s="61" t="s">
        <v>230</v>
      </c>
      <c r="D40" s="94" t="s">
        <v>346</v>
      </c>
    </row>
  </sheetData>
  <mergeCells count="4">
    <mergeCell ref="B2:D2"/>
    <mergeCell ref="B3:D3"/>
    <mergeCell ref="J2:K2"/>
    <mergeCell ref="B24:D24"/>
  </mergeCells>
  <hyperlinks>
    <hyperlink ref="D40" r:id="rId1"/>
    <hyperlink ref="D8" r:id="rId2"/>
  </hyperlinks>
  <printOptions horizontalCentered="1"/>
  <pageMargins left="0.78740157480314965" right="0.19685039370078741" top="0.39370078740157483" bottom="0.19685039370078741" header="0" footer="0"/>
  <pageSetup paperSize="9" scale="75" orientation="portrait" r:id="rId3"/>
  <legacy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B1:E54"/>
  <sheetViews>
    <sheetView tabSelected="1" topLeftCell="A40" zoomScaleNormal="100" workbookViewId="0">
      <selection activeCell="E49" sqref="E49"/>
    </sheetView>
  </sheetViews>
  <sheetFormatPr defaultRowHeight="15" x14ac:dyDescent="0.25"/>
  <cols>
    <col min="1" max="1" width="9.140625" style="3"/>
    <col min="2" max="2" width="8.28515625" style="3" customWidth="1"/>
    <col min="3" max="3" width="67.140625" style="3" customWidth="1"/>
    <col min="4" max="4" width="14.140625" style="3" customWidth="1"/>
    <col min="5" max="5" width="25.85546875" style="3" customWidth="1"/>
    <col min="6" max="16384" width="9.140625" style="3"/>
  </cols>
  <sheetData>
    <row r="1" spans="2:5" x14ac:dyDescent="0.25">
      <c r="E1" s="2" t="s">
        <v>237</v>
      </c>
    </row>
    <row r="2" spans="2:5" ht="15.75" thickBot="1" x14ac:dyDescent="0.3">
      <c r="E2" s="2"/>
    </row>
    <row r="3" spans="2:5" ht="45" customHeight="1" x14ac:dyDescent="0.25">
      <c r="B3" s="126" t="s">
        <v>235</v>
      </c>
      <c r="C3" s="127"/>
      <c r="D3" s="127"/>
      <c r="E3" s="128"/>
    </row>
    <row r="4" spans="2:5" ht="24" customHeight="1" thickBot="1" x14ac:dyDescent="0.3">
      <c r="B4" s="130" t="s">
        <v>266</v>
      </c>
      <c r="C4" s="131"/>
      <c r="D4" s="131"/>
      <c r="E4" s="132"/>
    </row>
    <row r="5" spans="2:5" x14ac:dyDescent="0.25">
      <c r="B5" s="129" t="s">
        <v>236</v>
      </c>
      <c r="C5" s="129"/>
      <c r="D5" s="129"/>
      <c r="E5" s="129"/>
    </row>
    <row r="6" spans="2:5" ht="15.75" thickBot="1" x14ac:dyDescent="0.3"/>
    <row r="7" spans="2:5" ht="28.5" x14ac:dyDescent="0.25">
      <c r="B7" s="34" t="s">
        <v>130</v>
      </c>
      <c r="C7" s="35" t="s">
        <v>131</v>
      </c>
      <c r="D7" s="35" t="s">
        <v>132</v>
      </c>
      <c r="E7" s="36" t="s">
        <v>133</v>
      </c>
    </row>
    <row r="8" spans="2:5" ht="24.75" customHeight="1" x14ac:dyDescent="0.25">
      <c r="B8" s="49">
        <v>1</v>
      </c>
      <c r="C8" s="32" t="s">
        <v>134</v>
      </c>
      <c r="D8" s="33" t="s">
        <v>135</v>
      </c>
      <c r="E8" s="96">
        <v>61574.92133050847</v>
      </c>
    </row>
    <row r="9" spans="2:5" ht="30" x14ac:dyDescent="0.25">
      <c r="B9" s="37">
        <v>2</v>
      </c>
      <c r="C9" s="25" t="s">
        <v>136</v>
      </c>
      <c r="D9" s="26" t="s">
        <v>135</v>
      </c>
      <c r="E9" s="95">
        <v>60799.520009999993</v>
      </c>
    </row>
    <row r="10" spans="2:5" ht="21" customHeight="1" x14ac:dyDescent="0.25">
      <c r="B10" s="39" t="s">
        <v>240</v>
      </c>
      <c r="C10" s="27" t="s">
        <v>166</v>
      </c>
      <c r="D10" s="26" t="s">
        <v>135</v>
      </c>
      <c r="E10" s="95">
        <v>40826.623820000001</v>
      </c>
    </row>
    <row r="11" spans="2:5" ht="20.25" customHeight="1" x14ac:dyDescent="0.25">
      <c r="B11" s="39" t="s">
        <v>241</v>
      </c>
      <c r="C11" s="27" t="s">
        <v>180</v>
      </c>
      <c r="D11" s="26" t="s">
        <v>135</v>
      </c>
      <c r="E11" s="95">
        <v>3024.17416</v>
      </c>
    </row>
    <row r="12" spans="2:5" ht="45" x14ac:dyDescent="0.25">
      <c r="B12" s="39" t="s">
        <v>242</v>
      </c>
      <c r="C12" s="27" t="s">
        <v>137</v>
      </c>
      <c r="D12" s="26" t="s">
        <v>135</v>
      </c>
      <c r="E12" s="95">
        <v>3181.87637</v>
      </c>
    </row>
    <row r="13" spans="2:5" x14ac:dyDescent="0.25">
      <c r="B13" s="39" t="s">
        <v>243</v>
      </c>
      <c r="C13" s="27" t="s">
        <v>238</v>
      </c>
      <c r="D13" s="26" t="s">
        <v>138</v>
      </c>
      <c r="E13" s="95">
        <f>E12/E14</f>
        <v>2.8518055444767199</v>
      </c>
    </row>
    <row r="14" spans="2:5" x14ac:dyDescent="0.25">
      <c r="B14" s="39" t="s">
        <v>244</v>
      </c>
      <c r="C14" s="27" t="s">
        <v>239</v>
      </c>
      <c r="D14" s="26" t="s">
        <v>139</v>
      </c>
      <c r="E14" s="95">
        <v>1115.741</v>
      </c>
    </row>
    <row r="15" spans="2:5" ht="30" x14ac:dyDescent="0.25">
      <c r="B15" s="39" t="s">
        <v>245</v>
      </c>
      <c r="C15" s="27" t="s">
        <v>140</v>
      </c>
      <c r="D15" s="26" t="s">
        <v>135</v>
      </c>
      <c r="E15" s="95">
        <v>0</v>
      </c>
    </row>
    <row r="16" spans="2:5" x14ac:dyDescent="0.25">
      <c r="B16" s="39" t="s">
        <v>246</v>
      </c>
      <c r="C16" s="27" t="s">
        <v>141</v>
      </c>
      <c r="D16" s="26" t="s">
        <v>135</v>
      </c>
      <c r="E16" s="95">
        <v>0</v>
      </c>
    </row>
    <row r="17" spans="2:5" x14ac:dyDescent="0.25">
      <c r="B17" s="39" t="s">
        <v>247</v>
      </c>
      <c r="C17" s="28" t="s">
        <v>142</v>
      </c>
      <c r="D17" s="26" t="s">
        <v>135</v>
      </c>
      <c r="E17" s="95">
        <v>1244.0984200000003</v>
      </c>
    </row>
    <row r="18" spans="2:5" ht="30" x14ac:dyDescent="0.25">
      <c r="B18" s="39" t="s">
        <v>248</v>
      </c>
      <c r="C18" s="28" t="s">
        <v>143</v>
      </c>
      <c r="D18" s="26" t="s">
        <v>135</v>
      </c>
      <c r="E18" s="95">
        <v>364.27755000000002</v>
      </c>
    </row>
    <row r="19" spans="2:5" x14ac:dyDescent="0.25">
      <c r="B19" s="39" t="s">
        <v>249</v>
      </c>
      <c r="C19" s="28" t="s">
        <v>168</v>
      </c>
      <c r="D19" s="26" t="s">
        <v>135</v>
      </c>
      <c r="E19" s="95">
        <v>0</v>
      </c>
    </row>
    <row r="20" spans="2:5" ht="30" x14ac:dyDescent="0.25">
      <c r="B20" s="39" t="s">
        <v>250</v>
      </c>
      <c r="C20" s="28" t="s">
        <v>167</v>
      </c>
      <c r="D20" s="26" t="s">
        <v>135</v>
      </c>
      <c r="E20" s="95">
        <v>0</v>
      </c>
    </row>
    <row r="21" spans="2:5" ht="19.5" customHeight="1" x14ac:dyDescent="0.25">
      <c r="B21" s="39" t="s">
        <v>251</v>
      </c>
      <c r="C21" s="28" t="s">
        <v>169</v>
      </c>
      <c r="D21" s="26" t="s">
        <v>135</v>
      </c>
      <c r="E21" s="95">
        <v>953.95118000000002</v>
      </c>
    </row>
    <row r="22" spans="2:5" ht="30" x14ac:dyDescent="0.25">
      <c r="B22" s="39" t="s">
        <v>252</v>
      </c>
      <c r="C22" s="27" t="s">
        <v>170</v>
      </c>
      <c r="D22" s="26" t="s">
        <v>135</v>
      </c>
      <c r="E22" s="95">
        <v>0</v>
      </c>
    </row>
    <row r="23" spans="2:5" ht="30" x14ac:dyDescent="0.25">
      <c r="B23" s="39" t="s">
        <v>253</v>
      </c>
      <c r="C23" s="27" t="s">
        <v>171</v>
      </c>
      <c r="D23" s="26" t="s">
        <v>135</v>
      </c>
      <c r="E23" s="95">
        <v>2591.9126900000001</v>
      </c>
    </row>
    <row r="24" spans="2:5" ht="30" x14ac:dyDescent="0.25">
      <c r="B24" s="39" t="s">
        <v>254</v>
      </c>
      <c r="C24" s="27" t="s">
        <v>172</v>
      </c>
      <c r="D24" s="26" t="s">
        <v>135</v>
      </c>
      <c r="E24" s="95">
        <v>7799.598549999997</v>
      </c>
    </row>
    <row r="25" spans="2:5" ht="30" x14ac:dyDescent="0.25">
      <c r="B25" s="39" t="s">
        <v>255</v>
      </c>
      <c r="C25" s="28" t="s">
        <v>181</v>
      </c>
      <c r="D25" s="26" t="s">
        <v>135</v>
      </c>
      <c r="E25" s="99">
        <v>350.42416000000003</v>
      </c>
    </row>
    <row r="26" spans="2:5" ht="30" x14ac:dyDescent="0.25">
      <c r="B26" s="39" t="s">
        <v>256</v>
      </c>
      <c r="C26" s="29" t="s">
        <v>144</v>
      </c>
      <c r="D26" s="26" t="s">
        <v>135</v>
      </c>
      <c r="E26" s="95">
        <v>0</v>
      </c>
    </row>
    <row r="27" spans="2:5" ht="30" x14ac:dyDescent="0.25">
      <c r="B27" s="39" t="s">
        <v>257</v>
      </c>
      <c r="C27" s="29" t="s">
        <v>145</v>
      </c>
      <c r="D27" s="26" t="s">
        <v>135</v>
      </c>
      <c r="E27" s="99">
        <v>350.42416000000003</v>
      </c>
    </row>
    <row r="28" spans="2:5" ht="30" x14ac:dyDescent="0.25">
      <c r="B28" s="39" t="s">
        <v>258</v>
      </c>
      <c r="C28" s="27" t="s">
        <v>184</v>
      </c>
      <c r="D28" s="26" t="s">
        <v>135</v>
      </c>
      <c r="E28" s="95">
        <f>E9-E10-E11-E12-E15-E16-E17-E18-E19-E20-E21-E22-E23-E24-E25</f>
        <v>462.5831099999964</v>
      </c>
    </row>
    <row r="29" spans="2:5" ht="19.5" customHeight="1" x14ac:dyDescent="0.25">
      <c r="B29" s="37">
        <v>3</v>
      </c>
      <c r="C29" s="25" t="s">
        <v>146</v>
      </c>
      <c r="D29" s="26" t="s">
        <v>135</v>
      </c>
      <c r="E29" s="38">
        <v>0</v>
      </c>
    </row>
    <row r="30" spans="2:5" ht="30" x14ac:dyDescent="0.25">
      <c r="B30" s="39" t="s">
        <v>259</v>
      </c>
      <c r="C30" s="27" t="s">
        <v>147</v>
      </c>
      <c r="D30" s="26" t="s">
        <v>135</v>
      </c>
      <c r="E30" s="38">
        <v>0</v>
      </c>
    </row>
    <row r="31" spans="2:5" x14ac:dyDescent="0.25">
      <c r="B31" s="37">
        <v>4</v>
      </c>
      <c r="C31" s="30" t="s">
        <v>148</v>
      </c>
      <c r="D31" s="26" t="s">
        <v>135</v>
      </c>
      <c r="E31" s="38">
        <v>0</v>
      </c>
    </row>
    <row r="32" spans="2:5" x14ac:dyDescent="0.25">
      <c r="B32" s="39" t="s">
        <v>260</v>
      </c>
      <c r="C32" s="28" t="s">
        <v>149</v>
      </c>
      <c r="D32" s="26" t="s">
        <v>135</v>
      </c>
      <c r="E32" s="38">
        <v>0</v>
      </c>
    </row>
    <row r="33" spans="2:5" x14ac:dyDescent="0.25">
      <c r="B33" s="39" t="s">
        <v>261</v>
      </c>
      <c r="C33" s="28" t="s">
        <v>150</v>
      </c>
      <c r="D33" s="26" t="s">
        <v>135</v>
      </c>
      <c r="E33" s="38">
        <v>0</v>
      </c>
    </row>
    <row r="34" spans="2:5" x14ac:dyDescent="0.25">
      <c r="B34" s="39" t="s">
        <v>262</v>
      </c>
      <c r="C34" s="28" t="s">
        <v>151</v>
      </c>
      <c r="D34" s="26" t="s">
        <v>135</v>
      </c>
      <c r="E34" s="38">
        <v>0</v>
      </c>
    </row>
    <row r="35" spans="2:5" x14ac:dyDescent="0.25">
      <c r="B35" s="39" t="s">
        <v>263</v>
      </c>
      <c r="C35" s="28" t="s">
        <v>152</v>
      </c>
      <c r="D35" s="26" t="s">
        <v>135</v>
      </c>
      <c r="E35" s="38">
        <v>0</v>
      </c>
    </row>
    <row r="36" spans="2:5" ht="30" x14ac:dyDescent="0.25">
      <c r="B36" s="37">
        <v>5</v>
      </c>
      <c r="C36" s="25" t="s">
        <v>188</v>
      </c>
      <c r="D36" s="26" t="s">
        <v>135</v>
      </c>
      <c r="E36" s="97">
        <f>E8-E9</f>
        <v>775.40132050847751</v>
      </c>
    </row>
    <row r="37" spans="2:5" ht="30.75" thickBot="1" x14ac:dyDescent="0.3">
      <c r="B37" s="40">
        <v>6</v>
      </c>
      <c r="C37" s="89" t="s">
        <v>330</v>
      </c>
      <c r="D37" s="31" t="s">
        <v>320</v>
      </c>
      <c r="E37" s="98" t="s">
        <v>334</v>
      </c>
    </row>
    <row r="38" spans="2:5" ht="27" customHeight="1" thickTop="1" x14ac:dyDescent="0.25">
      <c r="B38" s="41">
        <v>7</v>
      </c>
      <c r="C38" s="32" t="s">
        <v>189</v>
      </c>
      <c r="D38" s="33" t="s">
        <v>153</v>
      </c>
      <c r="E38" s="42">
        <f>'табл 1.4.'!D6+'табл 1.4.'!D7</f>
        <v>3.54</v>
      </c>
    </row>
    <row r="39" spans="2:5" ht="22.5" customHeight="1" x14ac:dyDescent="0.25">
      <c r="B39" s="43">
        <v>8</v>
      </c>
      <c r="C39" s="25" t="s">
        <v>154</v>
      </c>
      <c r="D39" s="26" t="s">
        <v>155</v>
      </c>
      <c r="E39" s="38">
        <v>6.2270000000000003</v>
      </c>
    </row>
    <row r="40" spans="2:5" ht="18.75" customHeight="1" x14ac:dyDescent="0.25">
      <c r="B40" s="43">
        <v>9</v>
      </c>
      <c r="C40" s="25" t="s">
        <v>192</v>
      </c>
      <c r="D40" s="26" t="s">
        <v>155</v>
      </c>
      <c r="E40" s="38">
        <v>59.777000000000001</v>
      </c>
    </row>
    <row r="41" spans="2:5" ht="18.75" customHeight="1" x14ac:dyDescent="0.25">
      <c r="B41" s="43">
        <v>10</v>
      </c>
      <c r="C41" s="25" t="s">
        <v>156</v>
      </c>
      <c r="D41" s="26" t="s">
        <v>155</v>
      </c>
      <c r="E41" s="38">
        <v>72.347999999999999</v>
      </c>
    </row>
    <row r="42" spans="2:5" ht="18.75" customHeight="1" x14ac:dyDescent="0.25">
      <c r="B42" s="44" t="s">
        <v>264</v>
      </c>
      <c r="C42" s="27" t="s">
        <v>193</v>
      </c>
      <c r="D42" s="26" t="s">
        <v>155</v>
      </c>
      <c r="E42" s="38">
        <v>31.71</v>
      </c>
    </row>
    <row r="43" spans="2:5" ht="18.75" customHeight="1" x14ac:dyDescent="0.25">
      <c r="B43" s="44" t="s">
        <v>265</v>
      </c>
      <c r="C43" s="27" t="s">
        <v>194</v>
      </c>
      <c r="D43" s="26" t="s">
        <v>155</v>
      </c>
      <c r="E43" s="38">
        <v>40.637999999999998</v>
      </c>
    </row>
    <row r="44" spans="2:5" ht="45" x14ac:dyDescent="0.25">
      <c r="B44" s="43">
        <v>11</v>
      </c>
      <c r="C44" s="25" t="s">
        <v>195</v>
      </c>
      <c r="D44" s="26" t="s">
        <v>315</v>
      </c>
      <c r="E44" s="38">
        <v>0</v>
      </c>
    </row>
    <row r="45" spans="2:5" x14ac:dyDescent="0.25">
      <c r="B45" s="43">
        <v>12</v>
      </c>
      <c r="C45" s="25" t="s">
        <v>196</v>
      </c>
      <c r="D45" s="26" t="s">
        <v>158</v>
      </c>
      <c r="E45" s="38">
        <v>0</v>
      </c>
    </row>
    <row r="46" spans="2:5" ht="18.75" customHeight="1" x14ac:dyDescent="0.25">
      <c r="B46" s="43">
        <v>13</v>
      </c>
      <c r="C46" s="25" t="s">
        <v>159</v>
      </c>
      <c r="D46" s="26" t="s">
        <v>160</v>
      </c>
      <c r="E46" s="38">
        <v>14</v>
      </c>
    </row>
    <row r="47" spans="2:5" ht="30" x14ac:dyDescent="0.25">
      <c r="B47" s="43">
        <v>14</v>
      </c>
      <c r="C47" s="25" t="s">
        <v>197</v>
      </c>
      <c r="D47" s="26" t="s">
        <v>160</v>
      </c>
      <c r="E47" s="38">
        <v>16</v>
      </c>
    </row>
    <row r="48" spans="2:5" ht="30" x14ac:dyDescent="0.25">
      <c r="B48" s="43">
        <v>15</v>
      </c>
      <c r="C48" s="25" t="s">
        <v>200</v>
      </c>
      <c r="D48" s="26" t="s">
        <v>161</v>
      </c>
      <c r="E48" s="38">
        <f>'табл 1.4.'!E6</f>
        <v>156.328</v>
      </c>
    </row>
    <row r="49" spans="2:5" ht="45" x14ac:dyDescent="0.25">
      <c r="B49" s="43">
        <v>16</v>
      </c>
      <c r="C49" s="25" t="s">
        <v>201</v>
      </c>
      <c r="D49" s="26" t="s">
        <v>202</v>
      </c>
      <c r="E49" s="97">
        <f>E14/E41</f>
        <v>15.421863769558247</v>
      </c>
    </row>
    <row r="50" spans="2:5" ht="30" x14ac:dyDescent="0.25">
      <c r="B50" s="43">
        <v>17</v>
      </c>
      <c r="C50" s="25" t="s">
        <v>203</v>
      </c>
      <c r="D50" s="26" t="s">
        <v>162</v>
      </c>
      <c r="E50" s="38">
        <v>0</v>
      </c>
    </row>
    <row r="51" spans="2:5" ht="15.75" thickBot="1" x14ac:dyDescent="0.3">
      <c r="B51" s="45"/>
      <c r="C51" s="46" t="s">
        <v>163</v>
      </c>
      <c r="D51" s="47"/>
      <c r="E51" s="48"/>
    </row>
    <row r="53" spans="2:5" x14ac:dyDescent="0.25">
      <c r="B53" s="10" t="s">
        <v>164</v>
      </c>
      <c r="C53" s="125" t="s">
        <v>165</v>
      </c>
      <c r="D53" s="125"/>
      <c r="E53" s="125"/>
    </row>
    <row r="54" spans="2:5" ht="34.5" customHeight="1" x14ac:dyDescent="0.25">
      <c r="B54" s="92" t="s">
        <v>331</v>
      </c>
      <c r="C54" s="133" t="s">
        <v>332</v>
      </c>
      <c r="D54" s="133"/>
      <c r="E54" s="133"/>
    </row>
  </sheetData>
  <mergeCells count="5">
    <mergeCell ref="C53:E53"/>
    <mergeCell ref="B3:E3"/>
    <mergeCell ref="B5:E5"/>
    <mergeCell ref="B4:E4"/>
    <mergeCell ref="C54:E54"/>
  </mergeCells>
  <dataValidations count="3">
    <dataValidation type="textLength" operator="lessThanOrEqual" allowBlank="1" showInputMessage="1" showErrorMessage="1" sqref="E50:E51">
      <formula1>300</formula1>
    </dataValidation>
    <dataValidation type="decimal" allowBlank="1" showInputMessage="1" showErrorMessage="1" error="Значение должно быть действительным числом" sqref="E8 E10 E12 E41:E49 E14:E36 E38:E39">
      <formula1>-999999999</formula1>
      <formula2>999999999999</formula2>
    </dataValidation>
    <dataValidation type="decimal" allowBlank="1" showInputMessage="1" showErrorMessage="1" sqref="E13 E9 E11 E40">
      <formula1>-999999999</formula1>
      <formula2>999999999999</formula2>
    </dataValidation>
  </dataValidations>
  <printOptions horizontalCentered="1"/>
  <pageMargins left="0.78740157480314965" right="0.39370078740157483" top="0.39370078740157483" bottom="0.19685039370078741" header="0" footer="0"/>
  <pageSetup paperSize="9" scale="75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86"/>
  <sheetViews>
    <sheetView topLeftCell="A10" zoomScaleNormal="100" workbookViewId="0">
      <selection activeCell="G24" sqref="G24"/>
    </sheetView>
  </sheetViews>
  <sheetFormatPr defaultRowHeight="15" x14ac:dyDescent="0.25"/>
  <cols>
    <col min="1" max="1" width="9.140625" style="5"/>
    <col min="2" max="2" width="9.140625" style="4"/>
    <col min="3" max="3" width="52.5703125" style="5" customWidth="1"/>
    <col min="4" max="4" width="12.5703125" style="4" customWidth="1"/>
    <col min="5" max="5" width="15.7109375" style="5" customWidth="1"/>
    <col min="6" max="16384" width="9.140625" style="5"/>
  </cols>
  <sheetData>
    <row r="1" spans="2:5" x14ac:dyDescent="0.25">
      <c r="E1" s="11" t="s">
        <v>285</v>
      </c>
    </row>
    <row r="2" spans="2:5" ht="15.75" thickBot="1" x14ac:dyDescent="0.3"/>
    <row r="3" spans="2:5" ht="32.25" customHeight="1" thickBot="1" x14ac:dyDescent="0.3">
      <c r="B3" s="117" t="s">
        <v>284</v>
      </c>
      <c r="C3" s="118"/>
      <c r="D3" s="118"/>
      <c r="E3" s="119"/>
    </row>
    <row r="4" spans="2:5" ht="15.75" thickBot="1" x14ac:dyDescent="0.3"/>
    <row r="5" spans="2:5" ht="21" customHeight="1" thickBot="1" x14ac:dyDescent="0.3">
      <c r="B5" s="55" t="s">
        <v>4</v>
      </c>
      <c r="C5" s="56" t="s">
        <v>5</v>
      </c>
      <c r="D5" s="56" t="s">
        <v>7</v>
      </c>
      <c r="E5" s="57" t="s">
        <v>6</v>
      </c>
    </row>
    <row r="6" spans="2:5" x14ac:dyDescent="0.25">
      <c r="B6" s="58">
        <v>1</v>
      </c>
      <c r="C6" s="53" t="s">
        <v>8</v>
      </c>
      <c r="D6" s="54"/>
      <c r="E6" s="59"/>
    </row>
    <row r="7" spans="2:5" x14ac:dyDescent="0.25">
      <c r="B7" s="21" t="s">
        <v>9</v>
      </c>
      <c r="C7" s="50" t="s">
        <v>10</v>
      </c>
      <c r="D7" s="51"/>
      <c r="E7" s="60"/>
    </row>
    <row r="8" spans="2:5" x14ac:dyDescent="0.25">
      <c r="B8" s="21" t="s">
        <v>11</v>
      </c>
      <c r="C8" s="50" t="s">
        <v>12</v>
      </c>
      <c r="D8" s="51" t="s">
        <v>13</v>
      </c>
      <c r="E8" s="60"/>
    </row>
    <row r="9" spans="2:5" x14ac:dyDescent="0.25">
      <c r="B9" s="21" t="s">
        <v>14</v>
      </c>
      <c r="C9" s="50" t="s">
        <v>15</v>
      </c>
      <c r="D9" s="51" t="s">
        <v>16</v>
      </c>
      <c r="E9" s="60"/>
    </row>
    <row r="10" spans="2:5" x14ac:dyDescent="0.25">
      <c r="B10" s="21" t="s">
        <v>17</v>
      </c>
      <c r="C10" s="50" t="s">
        <v>18</v>
      </c>
      <c r="D10" s="51" t="s">
        <v>19</v>
      </c>
      <c r="E10" s="60"/>
    </row>
    <row r="11" spans="2:5" x14ac:dyDescent="0.25">
      <c r="B11" s="21" t="s">
        <v>20</v>
      </c>
      <c r="C11" s="50" t="s">
        <v>21</v>
      </c>
      <c r="D11" s="51"/>
      <c r="E11" s="60"/>
    </row>
    <row r="12" spans="2:5" x14ac:dyDescent="0.25">
      <c r="B12" s="21" t="s">
        <v>22</v>
      </c>
      <c r="C12" s="50" t="s">
        <v>23</v>
      </c>
      <c r="D12" s="51"/>
      <c r="E12" s="60"/>
    </row>
    <row r="13" spans="2:5" x14ac:dyDescent="0.25">
      <c r="B13" s="21" t="s">
        <v>24</v>
      </c>
      <c r="C13" s="50" t="s">
        <v>25</v>
      </c>
      <c r="D13" s="51" t="s">
        <v>13</v>
      </c>
      <c r="E13" s="60"/>
    </row>
    <row r="14" spans="2:5" x14ac:dyDescent="0.25">
      <c r="B14" s="21" t="s">
        <v>26</v>
      </c>
      <c r="C14" s="50" t="s">
        <v>27</v>
      </c>
      <c r="D14" s="51" t="s">
        <v>28</v>
      </c>
      <c r="E14" s="60"/>
    </row>
    <row r="15" spans="2:5" x14ac:dyDescent="0.25">
      <c r="B15" s="21" t="s">
        <v>29</v>
      </c>
      <c r="C15" s="50" t="s">
        <v>18</v>
      </c>
      <c r="D15" s="51" t="s">
        <v>30</v>
      </c>
      <c r="E15" s="60"/>
    </row>
    <row r="16" spans="2:5" x14ac:dyDescent="0.25">
      <c r="B16" s="21" t="s">
        <v>31</v>
      </c>
      <c r="C16" s="50" t="s">
        <v>21</v>
      </c>
      <c r="D16" s="51"/>
      <c r="E16" s="60"/>
    </row>
    <row r="17" spans="2:5" x14ac:dyDescent="0.25">
      <c r="B17" s="21" t="s">
        <v>32</v>
      </c>
      <c r="C17" s="50" t="s">
        <v>33</v>
      </c>
      <c r="D17" s="51"/>
      <c r="E17" s="60"/>
    </row>
    <row r="18" spans="2:5" x14ac:dyDescent="0.25">
      <c r="B18" s="21" t="s">
        <v>34</v>
      </c>
      <c r="C18" s="50" t="s">
        <v>35</v>
      </c>
      <c r="D18" s="51" t="s">
        <v>13</v>
      </c>
      <c r="E18" s="108">
        <f>E19*E20/1000</f>
        <v>3024.1734678599992</v>
      </c>
    </row>
    <row r="19" spans="2:5" x14ac:dyDescent="0.25">
      <c r="B19" s="21" t="s">
        <v>36</v>
      </c>
      <c r="C19" s="50" t="s">
        <v>15</v>
      </c>
      <c r="D19" s="51" t="s">
        <v>28</v>
      </c>
      <c r="E19" s="108">
        <f>[3]Лист1!$E$15</f>
        <v>3533.0326236052379</v>
      </c>
    </row>
    <row r="20" spans="2:5" x14ac:dyDescent="0.25">
      <c r="B20" s="21" t="s">
        <v>37</v>
      </c>
      <c r="C20" s="50" t="s">
        <v>18</v>
      </c>
      <c r="D20" s="51" t="s">
        <v>30</v>
      </c>
      <c r="E20" s="108">
        <f>[3]Лист1!$E$13</f>
        <v>855.97100000000012</v>
      </c>
    </row>
    <row r="21" spans="2:5" x14ac:dyDescent="0.25">
      <c r="B21" s="21" t="s">
        <v>38</v>
      </c>
      <c r="C21" s="50" t="s">
        <v>21</v>
      </c>
      <c r="D21" s="51"/>
      <c r="E21" s="60"/>
    </row>
    <row r="22" spans="2:5" x14ac:dyDescent="0.25">
      <c r="B22" s="21" t="s">
        <v>39</v>
      </c>
      <c r="C22" s="50" t="s">
        <v>40</v>
      </c>
      <c r="D22" s="51"/>
      <c r="E22" s="60"/>
    </row>
    <row r="23" spans="2:5" x14ac:dyDescent="0.25">
      <c r="B23" s="21" t="s">
        <v>41</v>
      </c>
      <c r="C23" s="50" t="s">
        <v>42</v>
      </c>
      <c r="D23" s="51" t="s">
        <v>13</v>
      </c>
      <c r="E23" s="60"/>
    </row>
    <row r="24" spans="2:5" x14ac:dyDescent="0.25">
      <c r="B24" s="21" t="s">
        <v>43</v>
      </c>
      <c r="C24" s="50" t="s">
        <v>44</v>
      </c>
      <c r="D24" s="51" t="s">
        <v>28</v>
      </c>
      <c r="E24" s="60"/>
    </row>
    <row r="25" spans="2:5" x14ac:dyDescent="0.25">
      <c r="B25" s="21" t="s">
        <v>45</v>
      </c>
      <c r="C25" s="50" t="s">
        <v>18</v>
      </c>
      <c r="D25" s="51" t="s">
        <v>30</v>
      </c>
      <c r="E25" s="60"/>
    </row>
    <row r="26" spans="2:5" x14ac:dyDescent="0.25">
      <c r="B26" s="21" t="s">
        <v>46</v>
      </c>
      <c r="C26" s="50" t="s">
        <v>21</v>
      </c>
      <c r="D26" s="51"/>
      <c r="E26" s="60"/>
    </row>
    <row r="27" spans="2:5" x14ac:dyDescent="0.25">
      <c r="B27" s="21" t="s">
        <v>47</v>
      </c>
      <c r="C27" s="50" t="s">
        <v>48</v>
      </c>
      <c r="D27" s="51"/>
      <c r="E27" s="60"/>
    </row>
    <row r="28" spans="2:5" x14ac:dyDescent="0.25">
      <c r="B28" s="21" t="s">
        <v>49</v>
      </c>
      <c r="C28" s="50" t="s">
        <v>50</v>
      </c>
      <c r="D28" s="51" t="s">
        <v>13</v>
      </c>
      <c r="E28" s="60"/>
    </row>
    <row r="29" spans="2:5" x14ac:dyDescent="0.25">
      <c r="B29" s="21" t="s">
        <v>51</v>
      </c>
      <c r="C29" s="50" t="s">
        <v>44</v>
      </c>
      <c r="D29" s="51" t="s">
        <v>28</v>
      </c>
      <c r="E29" s="60"/>
    </row>
    <row r="30" spans="2:5" x14ac:dyDescent="0.25">
      <c r="B30" s="21" t="s">
        <v>52</v>
      </c>
      <c r="C30" s="50" t="s">
        <v>18</v>
      </c>
      <c r="D30" s="51" t="s">
        <v>30</v>
      </c>
      <c r="E30" s="60"/>
    </row>
    <row r="31" spans="2:5" x14ac:dyDescent="0.25">
      <c r="B31" s="21" t="s">
        <v>53</v>
      </c>
      <c r="C31" s="50" t="s">
        <v>21</v>
      </c>
      <c r="D31" s="51"/>
      <c r="E31" s="60"/>
    </row>
    <row r="32" spans="2:5" x14ac:dyDescent="0.25">
      <c r="B32" s="21" t="s">
        <v>54</v>
      </c>
      <c r="C32" s="50" t="s">
        <v>55</v>
      </c>
      <c r="D32" s="51"/>
      <c r="E32" s="60"/>
    </row>
    <row r="33" spans="2:5" x14ac:dyDescent="0.25">
      <c r="B33" s="21" t="s">
        <v>56</v>
      </c>
      <c r="C33" s="50" t="s">
        <v>57</v>
      </c>
      <c r="D33" s="51" t="s">
        <v>13</v>
      </c>
      <c r="E33" s="60"/>
    </row>
    <row r="34" spans="2:5" x14ac:dyDescent="0.25">
      <c r="B34" s="21" t="s">
        <v>58</v>
      </c>
      <c r="C34" s="50" t="s">
        <v>44</v>
      </c>
      <c r="D34" s="51" t="s">
        <v>16</v>
      </c>
      <c r="E34" s="60"/>
    </row>
    <row r="35" spans="2:5" x14ac:dyDescent="0.25">
      <c r="B35" s="21" t="s">
        <v>59</v>
      </c>
      <c r="C35" s="50" t="s">
        <v>18</v>
      </c>
      <c r="D35" s="51" t="s">
        <v>19</v>
      </c>
      <c r="E35" s="60"/>
    </row>
    <row r="36" spans="2:5" x14ac:dyDescent="0.25">
      <c r="B36" s="21" t="s">
        <v>60</v>
      </c>
      <c r="C36" s="50" t="s">
        <v>21</v>
      </c>
      <c r="D36" s="51"/>
      <c r="E36" s="60"/>
    </row>
    <row r="37" spans="2:5" x14ac:dyDescent="0.25">
      <c r="B37" s="21" t="s">
        <v>61</v>
      </c>
      <c r="C37" s="50" t="s">
        <v>62</v>
      </c>
      <c r="D37" s="51"/>
      <c r="E37" s="60"/>
    </row>
    <row r="38" spans="2:5" x14ac:dyDescent="0.25">
      <c r="B38" s="21" t="s">
        <v>63</v>
      </c>
      <c r="C38" s="50" t="s">
        <v>64</v>
      </c>
      <c r="D38" s="51" t="s">
        <v>13</v>
      </c>
      <c r="E38" s="60"/>
    </row>
    <row r="39" spans="2:5" x14ac:dyDescent="0.25">
      <c r="B39" s="21" t="s">
        <v>65</v>
      </c>
      <c r="C39" s="50" t="s">
        <v>44</v>
      </c>
      <c r="D39" s="51" t="s">
        <v>16</v>
      </c>
      <c r="E39" s="60"/>
    </row>
    <row r="40" spans="2:5" x14ac:dyDescent="0.25">
      <c r="B40" s="21" t="s">
        <v>66</v>
      </c>
      <c r="C40" s="50" t="s">
        <v>18</v>
      </c>
      <c r="D40" s="51" t="s">
        <v>19</v>
      </c>
      <c r="E40" s="60"/>
    </row>
    <row r="41" spans="2:5" x14ac:dyDescent="0.25">
      <c r="B41" s="21" t="s">
        <v>67</v>
      </c>
      <c r="C41" s="50" t="s">
        <v>21</v>
      </c>
      <c r="D41" s="51"/>
      <c r="E41" s="60"/>
    </row>
    <row r="42" spans="2:5" x14ac:dyDescent="0.25">
      <c r="B42" s="21" t="s">
        <v>68</v>
      </c>
      <c r="C42" s="50" t="s">
        <v>69</v>
      </c>
      <c r="D42" s="51"/>
      <c r="E42" s="60"/>
    </row>
    <row r="43" spans="2:5" x14ac:dyDescent="0.25">
      <c r="B43" s="21" t="s">
        <v>70</v>
      </c>
      <c r="C43" s="50" t="s">
        <v>71</v>
      </c>
      <c r="D43" s="51" t="s">
        <v>13</v>
      </c>
      <c r="E43" s="60"/>
    </row>
    <row r="44" spans="2:5" x14ac:dyDescent="0.25">
      <c r="B44" s="21" t="s">
        <v>72</v>
      </c>
      <c r="C44" s="50" t="s">
        <v>44</v>
      </c>
      <c r="D44" s="51" t="s">
        <v>16</v>
      </c>
      <c r="E44" s="60"/>
    </row>
    <row r="45" spans="2:5" x14ac:dyDescent="0.25">
      <c r="B45" s="21" t="s">
        <v>73</v>
      </c>
      <c r="C45" s="50" t="s">
        <v>18</v>
      </c>
      <c r="D45" s="51" t="s">
        <v>19</v>
      </c>
      <c r="E45" s="60"/>
    </row>
    <row r="46" spans="2:5" x14ac:dyDescent="0.25">
      <c r="B46" s="21" t="s">
        <v>74</v>
      </c>
      <c r="C46" s="50" t="s">
        <v>21</v>
      </c>
      <c r="D46" s="51"/>
      <c r="E46" s="60"/>
    </row>
    <row r="47" spans="2:5" x14ac:dyDescent="0.25">
      <c r="B47" s="21" t="s">
        <v>75</v>
      </c>
      <c r="C47" s="50" t="s">
        <v>76</v>
      </c>
      <c r="D47" s="51"/>
      <c r="E47" s="60"/>
    </row>
    <row r="48" spans="2:5" x14ac:dyDescent="0.25">
      <c r="B48" s="21" t="s">
        <v>77</v>
      </c>
      <c r="C48" s="50" t="s">
        <v>78</v>
      </c>
      <c r="D48" s="51" t="s">
        <v>13</v>
      </c>
      <c r="E48" s="60"/>
    </row>
    <row r="49" spans="2:5" x14ac:dyDescent="0.25">
      <c r="B49" s="21" t="s">
        <v>79</v>
      </c>
      <c r="C49" s="50" t="s">
        <v>44</v>
      </c>
      <c r="D49" s="51" t="s">
        <v>16</v>
      </c>
      <c r="E49" s="60"/>
    </row>
    <row r="50" spans="2:5" x14ac:dyDescent="0.25">
      <c r="B50" s="21" t="s">
        <v>80</v>
      </c>
      <c r="C50" s="50" t="s">
        <v>18</v>
      </c>
      <c r="D50" s="51" t="s">
        <v>19</v>
      </c>
      <c r="E50" s="60"/>
    </row>
    <row r="51" spans="2:5" x14ac:dyDescent="0.25">
      <c r="B51" s="21" t="s">
        <v>81</v>
      </c>
      <c r="C51" s="50" t="s">
        <v>21</v>
      </c>
      <c r="D51" s="51"/>
      <c r="E51" s="60"/>
    </row>
    <row r="52" spans="2:5" x14ac:dyDescent="0.25">
      <c r="B52" s="21" t="s">
        <v>82</v>
      </c>
      <c r="C52" s="50" t="s">
        <v>83</v>
      </c>
      <c r="D52" s="51"/>
      <c r="E52" s="60"/>
    </row>
    <row r="53" spans="2:5" x14ac:dyDescent="0.25">
      <c r="B53" s="21" t="s">
        <v>84</v>
      </c>
      <c r="C53" s="50" t="s">
        <v>85</v>
      </c>
      <c r="D53" s="51" t="s">
        <v>13</v>
      </c>
      <c r="E53" s="60"/>
    </row>
    <row r="54" spans="2:5" x14ac:dyDescent="0.25">
      <c r="B54" s="21" t="s">
        <v>86</v>
      </c>
      <c r="C54" s="50" t="s">
        <v>44</v>
      </c>
      <c r="D54" s="51" t="s">
        <v>16</v>
      </c>
      <c r="E54" s="60"/>
    </row>
    <row r="55" spans="2:5" x14ac:dyDescent="0.25">
      <c r="B55" s="21" t="s">
        <v>87</v>
      </c>
      <c r="C55" s="50" t="s">
        <v>18</v>
      </c>
      <c r="D55" s="51" t="s">
        <v>19</v>
      </c>
      <c r="E55" s="60"/>
    </row>
    <row r="56" spans="2:5" x14ac:dyDescent="0.25">
      <c r="B56" s="21" t="s">
        <v>88</v>
      </c>
      <c r="C56" s="50" t="s">
        <v>21</v>
      </c>
      <c r="D56" s="51"/>
      <c r="E56" s="60"/>
    </row>
    <row r="57" spans="2:5" x14ac:dyDescent="0.25">
      <c r="B57" s="21" t="s">
        <v>89</v>
      </c>
      <c r="C57" s="50" t="s">
        <v>90</v>
      </c>
      <c r="D57" s="51"/>
      <c r="E57" s="60"/>
    </row>
    <row r="58" spans="2:5" x14ac:dyDescent="0.25">
      <c r="B58" s="21" t="s">
        <v>91</v>
      </c>
      <c r="C58" s="50" t="s">
        <v>92</v>
      </c>
      <c r="D58" s="51" t="s">
        <v>13</v>
      </c>
      <c r="E58" s="60"/>
    </row>
    <row r="59" spans="2:5" x14ac:dyDescent="0.25">
      <c r="B59" s="21" t="s">
        <v>93</v>
      </c>
      <c r="C59" s="50" t="s">
        <v>44</v>
      </c>
      <c r="D59" s="51" t="s">
        <v>16</v>
      </c>
      <c r="E59" s="60"/>
    </row>
    <row r="60" spans="2:5" x14ac:dyDescent="0.25">
      <c r="B60" s="21" t="s">
        <v>94</v>
      </c>
      <c r="C60" s="50" t="s">
        <v>18</v>
      </c>
      <c r="D60" s="51" t="s">
        <v>19</v>
      </c>
      <c r="E60" s="60"/>
    </row>
    <row r="61" spans="2:5" x14ac:dyDescent="0.25">
      <c r="B61" s="21" t="s">
        <v>95</v>
      </c>
      <c r="C61" s="50" t="s">
        <v>21</v>
      </c>
      <c r="D61" s="51"/>
      <c r="E61" s="60"/>
    </row>
    <row r="62" spans="2:5" x14ac:dyDescent="0.25">
      <c r="B62" s="21" t="s">
        <v>96</v>
      </c>
      <c r="C62" s="50" t="s">
        <v>97</v>
      </c>
      <c r="D62" s="51"/>
      <c r="E62" s="60"/>
    </row>
    <row r="63" spans="2:5" x14ac:dyDescent="0.25">
      <c r="B63" s="21" t="s">
        <v>98</v>
      </c>
      <c r="C63" s="50" t="s">
        <v>99</v>
      </c>
      <c r="D63" s="51" t="s">
        <v>13</v>
      </c>
      <c r="E63" s="60"/>
    </row>
    <row r="64" spans="2:5" x14ac:dyDescent="0.25">
      <c r="B64" s="21" t="s">
        <v>100</v>
      </c>
      <c r="C64" s="50" t="s">
        <v>44</v>
      </c>
      <c r="D64" s="51" t="s">
        <v>16</v>
      </c>
      <c r="E64" s="60"/>
    </row>
    <row r="65" spans="2:5" x14ac:dyDescent="0.25">
      <c r="B65" s="21" t="s">
        <v>101</v>
      </c>
      <c r="C65" s="50" t="s">
        <v>18</v>
      </c>
      <c r="D65" s="51" t="s">
        <v>19</v>
      </c>
      <c r="E65" s="60"/>
    </row>
    <row r="66" spans="2:5" x14ac:dyDescent="0.25">
      <c r="B66" s="21" t="s">
        <v>102</v>
      </c>
      <c r="C66" s="50" t="s">
        <v>21</v>
      </c>
      <c r="D66" s="51"/>
      <c r="E66" s="60"/>
    </row>
    <row r="67" spans="2:5" x14ac:dyDescent="0.25">
      <c r="B67" s="21" t="s">
        <v>103</v>
      </c>
      <c r="C67" s="50" t="s">
        <v>104</v>
      </c>
      <c r="D67" s="51"/>
      <c r="E67" s="60"/>
    </row>
    <row r="68" spans="2:5" x14ac:dyDescent="0.25">
      <c r="B68" s="21" t="s">
        <v>105</v>
      </c>
      <c r="C68" s="50" t="s">
        <v>106</v>
      </c>
      <c r="D68" s="51" t="s">
        <v>13</v>
      </c>
      <c r="E68" s="60"/>
    </row>
    <row r="69" spans="2:5" x14ac:dyDescent="0.25">
      <c r="B69" s="21" t="s">
        <v>107</v>
      </c>
      <c r="C69" s="50" t="s">
        <v>44</v>
      </c>
      <c r="D69" s="51" t="s">
        <v>16</v>
      </c>
      <c r="E69" s="60"/>
    </row>
    <row r="70" spans="2:5" x14ac:dyDescent="0.25">
      <c r="B70" s="21" t="s">
        <v>108</v>
      </c>
      <c r="C70" s="50" t="s">
        <v>18</v>
      </c>
      <c r="D70" s="51" t="s">
        <v>19</v>
      </c>
      <c r="E70" s="60"/>
    </row>
    <row r="71" spans="2:5" x14ac:dyDescent="0.25">
      <c r="B71" s="21" t="s">
        <v>109</v>
      </c>
      <c r="C71" s="50" t="s">
        <v>21</v>
      </c>
      <c r="D71" s="51"/>
      <c r="E71" s="60"/>
    </row>
    <row r="72" spans="2:5" x14ac:dyDescent="0.25">
      <c r="B72" s="21" t="s">
        <v>110</v>
      </c>
      <c r="C72" s="50" t="s">
        <v>111</v>
      </c>
      <c r="D72" s="51"/>
      <c r="E72" s="60"/>
    </row>
    <row r="73" spans="2:5" x14ac:dyDescent="0.25">
      <c r="B73" s="21" t="s">
        <v>112</v>
      </c>
      <c r="C73" s="50" t="s">
        <v>113</v>
      </c>
      <c r="D73" s="51" t="s">
        <v>13</v>
      </c>
      <c r="E73" s="60"/>
    </row>
    <row r="74" spans="2:5" x14ac:dyDescent="0.25">
      <c r="B74" s="21" t="s">
        <v>114</v>
      </c>
      <c r="C74" s="50" t="s">
        <v>44</v>
      </c>
      <c r="D74" s="51" t="s">
        <v>16</v>
      </c>
      <c r="E74" s="60"/>
    </row>
    <row r="75" spans="2:5" x14ac:dyDescent="0.25">
      <c r="B75" s="21" t="s">
        <v>115</v>
      </c>
      <c r="C75" s="50" t="s">
        <v>18</v>
      </c>
      <c r="D75" s="51" t="s">
        <v>19</v>
      </c>
      <c r="E75" s="60"/>
    </row>
    <row r="76" spans="2:5" x14ac:dyDescent="0.25">
      <c r="B76" s="21" t="s">
        <v>116</v>
      </c>
      <c r="C76" s="50" t="s">
        <v>21</v>
      </c>
      <c r="D76" s="51"/>
      <c r="E76" s="60"/>
    </row>
    <row r="77" spans="2:5" x14ac:dyDescent="0.25">
      <c r="B77" s="21" t="s">
        <v>117</v>
      </c>
      <c r="C77" s="50" t="s">
        <v>118</v>
      </c>
      <c r="D77" s="51"/>
      <c r="E77" s="60"/>
    </row>
    <row r="78" spans="2:5" x14ac:dyDescent="0.25">
      <c r="B78" s="21" t="s">
        <v>119</v>
      </c>
      <c r="C78" s="50" t="s">
        <v>120</v>
      </c>
      <c r="D78" s="51" t="s">
        <v>13</v>
      </c>
      <c r="E78" s="60"/>
    </row>
    <row r="79" spans="2:5" x14ac:dyDescent="0.25">
      <c r="B79" s="21" t="s">
        <v>121</v>
      </c>
      <c r="C79" s="50" t="s">
        <v>21</v>
      </c>
      <c r="D79" s="51"/>
      <c r="E79" s="60"/>
    </row>
    <row r="80" spans="2:5" x14ac:dyDescent="0.25">
      <c r="B80" s="21" t="s">
        <v>122</v>
      </c>
      <c r="C80" s="50" t="s">
        <v>123</v>
      </c>
      <c r="D80" s="51" t="s">
        <v>124</v>
      </c>
      <c r="E80" s="60"/>
    </row>
    <row r="81" spans="2:5" x14ac:dyDescent="0.25">
      <c r="B81" s="21" t="s">
        <v>125</v>
      </c>
      <c r="C81" s="50" t="s">
        <v>126</v>
      </c>
      <c r="D81" s="51" t="s">
        <v>127</v>
      </c>
      <c r="E81" s="60"/>
    </row>
    <row r="82" spans="2:5" x14ac:dyDescent="0.25">
      <c r="B82" s="21" t="s">
        <v>278</v>
      </c>
      <c r="C82" s="52" t="s">
        <v>283</v>
      </c>
      <c r="D82" s="51"/>
      <c r="E82" s="60"/>
    </row>
    <row r="83" spans="2:5" x14ac:dyDescent="0.25">
      <c r="B83" s="21" t="s">
        <v>279</v>
      </c>
      <c r="C83" s="50" t="s">
        <v>128</v>
      </c>
      <c r="D83" s="51"/>
      <c r="E83" s="60"/>
    </row>
    <row r="84" spans="2:5" x14ac:dyDescent="0.25">
      <c r="B84" s="21" t="s">
        <v>280</v>
      </c>
      <c r="C84" s="50" t="s">
        <v>44</v>
      </c>
      <c r="D84" s="51"/>
      <c r="E84" s="60"/>
    </row>
    <row r="85" spans="2:5" x14ac:dyDescent="0.25">
      <c r="B85" s="21" t="s">
        <v>281</v>
      </c>
      <c r="C85" s="50" t="s">
        <v>18</v>
      </c>
      <c r="D85" s="51"/>
      <c r="E85" s="60"/>
    </row>
    <row r="86" spans="2:5" ht="15.75" thickBot="1" x14ac:dyDescent="0.3">
      <c r="B86" s="22" t="s">
        <v>282</v>
      </c>
      <c r="C86" s="61" t="s">
        <v>21</v>
      </c>
      <c r="D86" s="62"/>
      <c r="E86" s="63"/>
    </row>
  </sheetData>
  <mergeCells count="1">
    <mergeCell ref="B3:E3"/>
  </mergeCells>
  <printOptions horizontalCentered="1"/>
  <pageMargins left="0.78740157480314965" right="0.39370078740157483" top="0.39370078740157483" bottom="0.19685039370078741" header="0" footer="0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32"/>
  <sheetViews>
    <sheetView topLeftCell="A22" zoomScaleNormal="100" workbookViewId="0">
      <selection activeCell="D23" sqref="D23"/>
    </sheetView>
  </sheetViews>
  <sheetFormatPr defaultRowHeight="15" x14ac:dyDescent="0.25"/>
  <cols>
    <col min="1" max="1" width="9.140625" style="1"/>
    <col min="2" max="2" width="36.140625" style="1" customWidth="1"/>
    <col min="3" max="3" width="10.7109375" style="1" customWidth="1"/>
    <col min="4" max="4" width="46.42578125" style="1" customWidth="1"/>
    <col min="5" max="16384" width="9.140625" style="1"/>
  </cols>
  <sheetData>
    <row r="1" spans="2:4" x14ac:dyDescent="0.25">
      <c r="D1" s="2" t="s">
        <v>182</v>
      </c>
    </row>
    <row r="2" spans="2:4" ht="15.75" thickBot="1" x14ac:dyDescent="0.3">
      <c r="D2" s="2"/>
    </row>
    <row r="3" spans="2:4" ht="67.5" customHeight="1" thickBot="1" x14ac:dyDescent="0.3">
      <c r="B3" s="134" t="s">
        <v>183</v>
      </c>
      <c r="C3" s="135"/>
      <c r="D3" s="136"/>
    </row>
    <row r="4" spans="2:4" ht="15.75" thickBot="1" x14ac:dyDescent="0.3"/>
    <row r="5" spans="2:4" ht="26.25" customHeight="1" x14ac:dyDescent="0.25">
      <c r="B5" s="68" t="s">
        <v>6</v>
      </c>
      <c r="C5" s="69" t="s">
        <v>176</v>
      </c>
      <c r="D5" s="70" t="s">
        <v>6</v>
      </c>
    </row>
    <row r="6" spans="2:4" ht="45" x14ac:dyDescent="0.25">
      <c r="B6" s="21" t="s">
        <v>173</v>
      </c>
      <c r="C6" s="65" t="s">
        <v>13</v>
      </c>
      <c r="D6" s="71"/>
    </row>
    <row r="7" spans="2:4" ht="24.75" customHeight="1" x14ac:dyDescent="0.25">
      <c r="B7" s="137" t="s">
        <v>178</v>
      </c>
      <c r="C7" s="138"/>
      <c r="D7" s="139"/>
    </row>
    <row r="8" spans="2:4" ht="21" customHeight="1" x14ac:dyDescent="0.25">
      <c r="B8" s="72" t="s">
        <v>174</v>
      </c>
      <c r="C8" s="65"/>
      <c r="D8" s="71"/>
    </row>
    <row r="9" spans="2:4" ht="21" customHeight="1" x14ac:dyDescent="0.25">
      <c r="B9" s="72" t="s">
        <v>177</v>
      </c>
      <c r="C9" s="65"/>
      <c r="D9" s="71"/>
    </row>
    <row r="10" spans="2:4" ht="21" customHeight="1" x14ac:dyDescent="0.25">
      <c r="B10" s="72" t="s">
        <v>175</v>
      </c>
      <c r="C10" s="65" t="s">
        <v>13</v>
      </c>
      <c r="D10" s="71"/>
    </row>
    <row r="11" spans="2:4" ht="21" customHeight="1" x14ac:dyDescent="0.25">
      <c r="B11" s="72" t="s">
        <v>21</v>
      </c>
      <c r="C11" s="65"/>
      <c r="D11" s="71"/>
    </row>
    <row r="12" spans="2:4" ht="24.75" customHeight="1" x14ac:dyDescent="0.25">
      <c r="B12" s="137" t="s">
        <v>179</v>
      </c>
      <c r="C12" s="138"/>
      <c r="D12" s="139"/>
    </row>
    <row r="13" spans="2:4" ht="36.75" customHeight="1" x14ac:dyDescent="0.25">
      <c r="B13" s="72" t="s">
        <v>384</v>
      </c>
      <c r="C13" s="65"/>
      <c r="D13" s="113" t="s">
        <v>385</v>
      </c>
    </row>
    <row r="14" spans="2:4" ht="21" customHeight="1" x14ac:dyDescent="0.25">
      <c r="B14" s="72" t="s">
        <v>386</v>
      </c>
      <c r="C14" s="65"/>
      <c r="D14" s="71"/>
    </row>
    <row r="15" spans="2:4" ht="21" customHeight="1" x14ac:dyDescent="0.25">
      <c r="B15" s="72" t="s">
        <v>387</v>
      </c>
      <c r="C15" s="65" t="s">
        <v>13</v>
      </c>
      <c r="D15" s="112">
        <f>123.2+31.92</f>
        <v>155.12</v>
      </c>
    </row>
    <row r="16" spans="2:4" ht="21" customHeight="1" x14ac:dyDescent="0.25">
      <c r="B16" s="72" t="s">
        <v>388</v>
      </c>
      <c r="C16" s="65"/>
      <c r="D16" s="71" t="s">
        <v>397</v>
      </c>
    </row>
    <row r="17" spans="2:4" ht="31.5" customHeight="1" x14ac:dyDescent="0.25">
      <c r="B17" s="115" t="s">
        <v>286</v>
      </c>
      <c r="C17" s="65" t="s">
        <v>157</v>
      </c>
      <c r="D17" s="116">
        <v>0.44266354237675853</v>
      </c>
    </row>
    <row r="18" spans="2:4" ht="35.25" customHeight="1" x14ac:dyDescent="0.25">
      <c r="B18" s="72" t="s">
        <v>384</v>
      </c>
      <c r="C18" s="65"/>
      <c r="D18" s="113" t="s">
        <v>393</v>
      </c>
    </row>
    <row r="19" spans="2:4" ht="21" customHeight="1" x14ac:dyDescent="0.25">
      <c r="B19" s="72" t="s">
        <v>386</v>
      </c>
      <c r="C19" s="65"/>
      <c r="D19" s="71"/>
    </row>
    <row r="20" spans="2:4" ht="21" customHeight="1" x14ac:dyDescent="0.25">
      <c r="B20" s="72" t="s">
        <v>387</v>
      </c>
      <c r="C20" s="65" t="s">
        <v>13</v>
      </c>
      <c r="D20" s="112">
        <v>61.801299999999998</v>
      </c>
    </row>
    <row r="21" spans="2:4" ht="21" customHeight="1" x14ac:dyDescent="0.25">
      <c r="B21" s="72" t="s">
        <v>388</v>
      </c>
      <c r="C21" s="65"/>
      <c r="D21" s="71" t="s">
        <v>397</v>
      </c>
    </row>
    <row r="22" spans="2:4" ht="31.5" customHeight="1" x14ac:dyDescent="0.25">
      <c r="B22" s="115" t="s">
        <v>286</v>
      </c>
      <c r="C22" s="65" t="s">
        <v>157</v>
      </c>
      <c r="D22" s="116">
        <v>0.17636141298020092</v>
      </c>
    </row>
    <row r="23" spans="2:4" ht="35.25" customHeight="1" x14ac:dyDescent="0.25">
      <c r="B23" s="72" t="s">
        <v>384</v>
      </c>
      <c r="C23" s="65"/>
      <c r="D23" s="113" t="s">
        <v>398</v>
      </c>
    </row>
    <row r="24" spans="2:4" ht="21" customHeight="1" x14ac:dyDescent="0.25">
      <c r="B24" s="72" t="s">
        <v>386</v>
      </c>
      <c r="C24" s="65" t="s">
        <v>395</v>
      </c>
      <c r="D24" s="71">
        <v>156.4</v>
      </c>
    </row>
    <row r="25" spans="2:4" ht="21" customHeight="1" x14ac:dyDescent="0.25">
      <c r="B25" s="72" t="s">
        <v>387</v>
      </c>
      <c r="C25" s="65" t="s">
        <v>13</v>
      </c>
      <c r="D25" s="112">
        <v>94.630489999999995</v>
      </c>
    </row>
    <row r="26" spans="2:4" ht="21" customHeight="1" x14ac:dyDescent="0.25">
      <c r="B26" s="72" t="s">
        <v>388</v>
      </c>
      <c r="C26" s="65"/>
      <c r="D26" s="71" t="s">
        <v>396</v>
      </c>
    </row>
    <row r="27" spans="2:4" ht="31.5" customHeight="1" x14ac:dyDescent="0.25">
      <c r="B27" s="115" t="s">
        <v>286</v>
      </c>
      <c r="C27" s="65" t="s">
        <v>157</v>
      </c>
      <c r="D27" s="116">
        <v>0.27004556420995629</v>
      </c>
    </row>
    <row r="28" spans="2:4" ht="35.25" customHeight="1" x14ac:dyDescent="0.25">
      <c r="B28" s="72" t="s">
        <v>390</v>
      </c>
      <c r="C28" s="65"/>
      <c r="D28" s="113" t="s">
        <v>394</v>
      </c>
    </row>
    <row r="29" spans="2:4" ht="21" customHeight="1" x14ac:dyDescent="0.25">
      <c r="B29" s="72" t="s">
        <v>391</v>
      </c>
      <c r="C29" s="65"/>
      <c r="D29" s="71"/>
    </row>
    <row r="30" spans="2:4" ht="21" customHeight="1" x14ac:dyDescent="0.25">
      <c r="B30" s="72" t="s">
        <v>392</v>
      </c>
      <c r="C30" s="65" t="s">
        <v>13</v>
      </c>
      <c r="D30" s="112">
        <v>38.872369999999975</v>
      </c>
    </row>
    <row r="31" spans="2:4" ht="21" customHeight="1" x14ac:dyDescent="0.25">
      <c r="B31" s="72" t="s">
        <v>21</v>
      </c>
      <c r="C31" s="65"/>
      <c r="D31" s="71" t="s">
        <v>396</v>
      </c>
    </row>
    <row r="32" spans="2:4" ht="31.5" customHeight="1" thickBot="1" x14ac:dyDescent="0.3">
      <c r="B32" s="73" t="s">
        <v>286</v>
      </c>
      <c r="C32" s="74" t="s">
        <v>157</v>
      </c>
      <c r="D32" s="114">
        <v>0.11092948043308423</v>
      </c>
    </row>
  </sheetData>
  <mergeCells count="3">
    <mergeCell ref="B3:D3"/>
    <mergeCell ref="B7:D7"/>
    <mergeCell ref="B12:D12"/>
  </mergeCells>
  <printOptions horizontalCentered="1"/>
  <pageMargins left="0.78740157480314965" right="0.39370078740157483" top="0.59055118110236227" bottom="0.19685039370078741" header="0" footer="0"/>
  <pageSetup paperSize="9" scale="88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39"/>
  <sheetViews>
    <sheetView topLeftCell="A13" zoomScaleNormal="100" workbookViewId="0">
      <selection activeCell="C33" sqref="C33"/>
    </sheetView>
  </sheetViews>
  <sheetFormatPr defaultRowHeight="15" x14ac:dyDescent="0.25"/>
  <cols>
    <col min="1" max="1" width="9.140625" style="3"/>
    <col min="2" max="2" width="60" style="3" customWidth="1"/>
    <col min="3" max="3" width="20.7109375" style="3" customWidth="1"/>
    <col min="4" max="16384" width="9.140625" style="3"/>
  </cols>
  <sheetData>
    <row r="1" spans="2:3" x14ac:dyDescent="0.25">
      <c r="C1" s="2" t="s">
        <v>186</v>
      </c>
    </row>
    <row r="2" spans="2:3" ht="15.75" thickBot="1" x14ac:dyDescent="0.3"/>
    <row r="3" spans="2:3" ht="38.25" customHeight="1" thickBot="1" x14ac:dyDescent="0.3">
      <c r="B3" s="140" t="s">
        <v>185</v>
      </c>
      <c r="C3" s="141"/>
    </row>
    <row r="5" spans="2:3" ht="15.75" thickBot="1" x14ac:dyDescent="0.3">
      <c r="C5" s="109" t="s">
        <v>135</v>
      </c>
    </row>
    <row r="6" spans="2:3" ht="28.5" customHeight="1" thickBot="1" x14ac:dyDescent="0.3">
      <c r="B6" s="76" t="s">
        <v>187</v>
      </c>
      <c r="C6" s="77" t="s">
        <v>133</v>
      </c>
    </row>
    <row r="7" spans="2:3" x14ac:dyDescent="0.25">
      <c r="B7" s="102" t="s">
        <v>347</v>
      </c>
      <c r="C7" s="103">
        <v>60.734370000000006</v>
      </c>
    </row>
    <row r="8" spans="2:3" x14ac:dyDescent="0.25">
      <c r="B8" s="101" t="s">
        <v>348</v>
      </c>
      <c r="C8" s="95">
        <v>60</v>
      </c>
    </row>
    <row r="9" spans="2:3" x14ac:dyDescent="0.25">
      <c r="B9" s="101" t="s">
        <v>349</v>
      </c>
      <c r="C9" s="96">
        <v>0.73436999999999997</v>
      </c>
    </row>
    <row r="10" spans="2:3" x14ac:dyDescent="0.25">
      <c r="B10" s="79" t="s">
        <v>350</v>
      </c>
      <c r="C10" s="96">
        <v>41.21855</v>
      </c>
    </row>
    <row r="11" spans="2:3" x14ac:dyDescent="0.25">
      <c r="B11" s="101" t="s">
        <v>351</v>
      </c>
      <c r="C11" s="96">
        <v>41.037999999999997</v>
      </c>
    </row>
    <row r="12" spans="2:3" x14ac:dyDescent="0.25">
      <c r="B12" s="101" t="s">
        <v>352</v>
      </c>
      <c r="C12" s="96">
        <v>0.18055000000000002</v>
      </c>
    </row>
    <row r="13" spans="2:3" x14ac:dyDescent="0.25">
      <c r="B13" s="79" t="s">
        <v>353</v>
      </c>
      <c r="C13" s="96">
        <v>28.760180000000002</v>
      </c>
    </row>
    <row r="14" spans="2:3" x14ac:dyDescent="0.25">
      <c r="B14" s="101" t="s">
        <v>354</v>
      </c>
      <c r="C14" s="96">
        <v>21.996830000000003</v>
      </c>
    </row>
    <row r="15" spans="2:3" x14ac:dyDescent="0.25">
      <c r="B15" s="101" t="s">
        <v>355</v>
      </c>
      <c r="C15" s="96">
        <v>6.6833500000000008</v>
      </c>
    </row>
    <row r="16" spans="2:3" x14ac:dyDescent="0.25">
      <c r="B16" s="101" t="s">
        <v>356</v>
      </c>
      <c r="C16" s="96">
        <v>0.08</v>
      </c>
    </row>
    <row r="17" spans="2:3" x14ac:dyDescent="0.25">
      <c r="B17" s="79" t="s">
        <v>357</v>
      </c>
      <c r="C17" s="96">
        <v>44.142489999999995</v>
      </c>
    </row>
    <row r="18" spans="2:3" x14ac:dyDescent="0.25">
      <c r="B18" s="101" t="s">
        <v>358</v>
      </c>
      <c r="C18" s="96">
        <v>44.142489999999995</v>
      </c>
    </row>
    <row r="19" spans="2:3" x14ac:dyDescent="0.25">
      <c r="B19" s="79" t="s">
        <v>359</v>
      </c>
      <c r="C19" s="96">
        <v>11.915010000000001</v>
      </c>
    </row>
    <row r="20" spans="2:3" x14ac:dyDescent="0.25">
      <c r="B20" s="101" t="s">
        <v>360</v>
      </c>
      <c r="C20" s="96">
        <v>5.6894399999999994</v>
      </c>
    </row>
    <row r="21" spans="2:3" x14ac:dyDescent="0.25">
      <c r="B21" s="101" t="s">
        <v>361</v>
      </c>
      <c r="C21" s="96">
        <v>6.2255699999999994</v>
      </c>
    </row>
    <row r="22" spans="2:3" x14ac:dyDescent="0.25">
      <c r="B22" s="79" t="s">
        <v>362</v>
      </c>
      <c r="C22" s="96">
        <v>0.29587999999999998</v>
      </c>
    </row>
    <row r="23" spans="2:3" x14ac:dyDescent="0.25">
      <c r="B23" s="101" t="s">
        <v>363</v>
      </c>
      <c r="C23" s="96">
        <v>0.29587999999999998</v>
      </c>
    </row>
    <row r="24" spans="2:3" x14ac:dyDescent="0.25">
      <c r="B24" s="79" t="s">
        <v>364</v>
      </c>
      <c r="C24" s="96">
        <v>39.773809999999997</v>
      </c>
    </row>
    <row r="25" spans="2:3" x14ac:dyDescent="0.25">
      <c r="B25" s="101" t="s">
        <v>365</v>
      </c>
      <c r="C25" s="96">
        <v>14.288129999999999</v>
      </c>
    </row>
    <row r="26" spans="2:3" x14ac:dyDescent="0.25">
      <c r="B26" s="101" t="s">
        <v>366</v>
      </c>
      <c r="C26" s="96">
        <v>8.7927999999999997</v>
      </c>
    </row>
    <row r="27" spans="2:3" x14ac:dyDescent="0.25">
      <c r="B27" s="101" t="s">
        <v>367</v>
      </c>
      <c r="C27" s="96">
        <v>2.278</v>
      </c>
    </row>
    <row r="28" spans="2:3" x14ac:dyDescent="0.25">
      <c r="B28" s="101" t="s">
        <v>368</v>
      </c>
      <c r="C28" s="96">
        <v>14.414879999999998</v>
      </c>
    </row>
    <row r="29" spans="2:3" x14ac:dyDescent="0.25">
      <c r="B29" s="79" t="s">
        <v>370</v>
      </c>
      <c r="C29" s="96">
        <f>(SUM(C30:C36))</f>
        <v>235.74281999999999</v>
      </c>
    </row>
    <row r="30" spans="2:3" x14ac:dyDescent="0.25">
      <c r="B30" s="101" t="s">
        <v>371</v>
      </c>
      <c r="C30" s="96">
        <v>21.9618</v>
      </c>
    </row>
    <row r="31" spans="2:3" x14ac:dyDescent="0.25">
      <c r="B31" s="101" t="s">
        <v>372</v>
      </c>
      <c r="C31" s="96">
        <v>13.744489999999999</v>
      </c>
    </row>
    <row r="32" spans="2:3" x14ac:dyDescent="0.25">
      <c r="B32" s="101" t="s">
        <v>373</v>
      </c>
      <c r="C32" s="96">
        <v>3.49254</v>
      </c>
    </row>
    <row r="33" spans="2:4" x14ac:dyDescent="0.25">
      <c r="B33" s="101" t="s">
        <v>374</v>
      </c>
      <c r="C33" s="96">
        <f>(232871.71-123540-5390.33)/1000</f>
        <v>103.94138</v>
      </c>
      <c r="D33" s="3" t="s">
        <v>389</v>
      </c>
    </row>
    <row r="34" spans="2:4" x14ac:dyDescent="0.25">
      <c r="B34" s="101" t="s">
        <v>369</v>
      </c>
      <c r="C34" s="96">
        <v>20.717040000000001</v>
      </c>
    </row>
    <row r="35" spans="2:4" x14ac:dyDescent="0.25">
      <c r="B35" s="101" t="s">
        <v>375</v>
      </c>
      <c r="C35" s="96">
        <v>58.973230000000001</v>
      </c>
    </row>
    <row r="36" spans="2:4" ht="15.75" thickBot="1" x14ac:dyDescent="0.3">
      <c r="B36" s="104" t="s">
        <v>376</v>
      </c>
      <c r="C36" s="105">
        <v>12.91234</v>
      </c>
    </row>
    <row r="37" spans="2:4" ht="15.75" thickBot="1" x14ac:dyDescent="0.3">
      <c r="B37" s="104" t="s">
        <v>377</v>
      </c>
      <c r="C37" s="105">
        <f>C7+C10+C13+C17+C19+C22+C24+C29</f>
        <v>462.58311000000003</v>
      </c>
    </row>
    <row r="39" spans="2:4" x14ac:dyDescent="0.25">
      <c r="C39" s="100"/>
    </row>
  </sheetData>
  <mergeCells count="1">
    <mergeCell ref="B3:C3"/>
  </mergeCells>
  <printOptions horizontalCentered="1"/>
  <pageMargins left="0.78740157480314965" right="0.39370078740157483" top="0.59055118110236227" bottom="0.19685039370078741" header="0" footer="0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16"/>
  <sheetViews>
    <sheetView zoomScaleNormal="100" workbookViewId="0">
      <selection activeCell="E7" sqref="E7"/>
    </sheetView>
  </sheetViews>
  <sheetFormatPr defaultRowHeight="15" x14ac:dyDescent="0.25"/>
  <cols>
    <col min="1" max="1" width="9.140625" style="3"/>
    <col min="2" max="2" width="6.7109375" style="3" customWidth="1"/>
    <col min="3" max="3" width="35.28515625" style="3" customWidth="1"/>
    <col min="4" max="4" width="19.140625" style="3" customWidth="1"/>
    <col min="5" max="5" width="21.42578125" style="1" customWidth="1"/>
    <col min="6" max="16384" width="9.140625" style="3"/>
  </cols>
  <sheetData>
    <row r="1" spans="2:5" x14ac:dyDescent="0.25">
      <c r="E1" s="2" t="s">
        <v>191</v>
      </c>
    </row>
    <row r="2" spans="2:5" ht="15.75" thickBot="1" x14ac:dyDescent="0.3"/>
    <row r="3" spans="2:5" ht="47.25" customHeight="1" thickBot="1" x14ac:dyDescent="0.3">
      <c r="B3" s="117" t="s">
        <v>204</v>
      </c>
      <c r="C3" s="118"/>
      <c r="D3" s="118"/>
      <c r="E3" s="119"/>
    </row>
    <row r="4" spans="2:5" ht="15.75" thickBot="1" x14ac:dyDescent="0.3">
      <c r="D4" s="2"/>
    </row>
    <row r="5" spans="2:5" ht="61.5" customHeight="1" thickBot="1" x14ac:dyDescent="0.3">
      <c r="B5" s="81" t="s">
        <v>130</v>
      </c>
      <c r="C5" s="56" t="s">
        <v>190</v>
      </c>
      <c r="D5" s="82" t="s">
        <v>199</v>
      </c>
      <c r="E5" s="83" t="s">
        <v>198</v>
      </c>
    </row>
    <row r="6" spans="2:5" x14ac:dyDescent="0.25">
      <c r="B6" s="78">
        <v>1</v>
      </c>
      <c r="C6" s="24" t="s">
        <v>378</v>
      </c>
      <c r="D6" s="106">
        <v>2.72</v>
      </c>
      <c r="E6" s="85">
        <v>156.328</v>
      </c>
    </row>
    <row r="7" spans="2:5" x14ac:dyDescent="0.25">
      <c r="B7" s="79">
        <v>2</v>
      </c>
      <c r="C7" s="23" t="s">
        <v>379</v>
      </c>
      <c r="D7" s="107">
        <v>0.82</v>
      </c>
      <c r="E7" s="71">
        <v>162.96299999999999</v>
      </c>
    </row>
    <row r="8" spans="2:5" x14ac:dyDescent="0.25">
      <c r="B8" s="79"/>
      <c r="C8" s="23"/>
      <c r="D8" s="23"/>
      <c r="E8" s="71"/>
    </row>
    <row r="9" spans="2:5" x14ac:dyDescent="0.25">
      <c r="B9" s="79"/>
      <c r="C9" s="23"/>
      <c r="D9" s="23"/>
      <c r="E9" s="71"/>
    </row>
    <row r="10" spans="2:5" x14ac:dyDescent="0.25">
      <c r="B10" s="79"/>
      <c r="C10" s="23"/>
      <c r="D10" s="23"/>
      <c r="E10" s="71"/>
    </row>
    <row r="11" spans="2:5" x14ac:dyDescent="0.25">
      <c r="B11" s="79"/>
      <c r="C11" s="23"/>
      <c r="D11" s="23"/>
      <c r="E11" s="71"/>
    </row>
    <row r="12" spans="2:5" x14ac:dyDescent="0.25">
      <c r="B12" s="79"/>
      <c r="C12" s="23"/>
      <c r="D12" s="23"/>
      <c r="E12" s="71"/>
    </row>
    <row r="13" spans="2:5" x14ac:dyDescent="0.25">
      <c r="B13" s="79"/>
      <c r="C13" s="23"/>
      <c r="D13" s="23"/>
      <c r="E13" s="71"/>
    </row>
    <row r="14" spans="2:5" x14ac:dyDescent="0.25">
      <c r="B14" s="79"/>
      <c r="C14" s="23"/>
      <c r="D14" s="23"/>
      <c r="E14" s="71"/>
    </row>
    <row r="15" spans="2:5" x14ac:dyDescent="0.25">
      <c r="B15" s="79"/>
      <c r="C15" s="23"/>
      <c r="D15" s="23"/>
      <c r="E15" s="71"/>
    </row>
    <row r="16" spans="2:5" ht="15.75" thickBot="1" x14ac:dyDescent="0.3">
      <c r="B16" s="80"/>
      <c r="C16" s="86"/>
      <c r="D16" s="86"/>
      <c r="E16" s="75"/>
    </row>
  </sheetData>
  <mergeCells count="1">
    <mergeCell ref="B3:E3"/>
  </mergeCells>
  <printOptions horizontalCentered="1"/>
  <pageMargins left="0.78740157480314965" right="0.39370078740157483" top="0.39370078740157483" bottom="0.19685039370078741" header="0" footer="0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15"/>
  <sheetViews>
    <sheetView zoomScaleNormal="100" workbookViewId="0">
      <selection activeCell="C13" sqref="C13"/>
    </sheetView>
  </sheetViews>
  <sheetFormatPr defaultRowHeight="15" x14ac:dyDescent="0.25"/>
  <cols>
    <col min="1" max="1" width="9.140625" style="3"/>
    <col min="2" max="2" width="9.140625" style="1"/>
    <col min="3" max="3" width="65.28515625" style="3" customWidth="1"/>
    <col min="4" max="4" width="14.5703125" style="3" customWidth="1"/>
    <col min="5" max="16384" width="9.140625" style="3"/>
  </cols>
  <sheetData>
    <row r="1" spans="2:4" x14ac:dyDescent="0.25">
      <c r="D1" s="2" t="s">
        <v>276</v>
      </c>
    </row>
    <row r="2" spans="2:4" ht="15.75" thickBot="1" x14ac:dyDescent="0.3"/>
    <row r="3" spans="2:4" ht="34.5" customHeight="1" thickBot="1" x14ac:dyDescent="0.3">
      <c r="B3" s="117" t="s">
        <v>267</v>
      </c>
      <c r="C3" s="118"/>
      <c r="D3" s="119"/>
    </row>
    <row r="5" spans="2:4" ht="19.5" customHeight="1" x14ac:dyDescent="0.25">
      <c r="B5" s="64" t="s">
        <v>229</v>
      </c>
      <c r="C5" s="64" t="s">
        <v>131</v>
      </c>
      <c r="D5" s="64" t="s">
        <v>133</v>
      </c>
    </row>
    <row r="6" spans="2:4" ht="29.25" customHeight="1" x14ac:dyDescent="0.25">
      <c r="B6" s="65">
        <v>1</v>
      </c>
      <c r="C6" s="50" t="s">
        <v>274</v>
      </c>
      <c r="D6" s="23">
        <v>0</v>
      </c>
    </row>
    <row r="7" spans="2:4" ht="30" x14ac:dyDescent="0.25">
      <c r="B7" s="65">
        <v>2</v>
      </c>
      <c r="C7" s="50" t="s">
        <v>271</v>
      </c>
      <c r="D7" s="23">
        <v>0</v>
      </c>
    </row>
    <row r="8" spans="2:4" ht="45" x14ac:dyDescent="0.25">
      <c r="B8" s="65">
        <v>3</v>
      </c>
      <c r="C8" s="50" t="s">
        <v>268</v>
      </c>
      <c r="D8" s="23">
        <v>36</v>
      </c>
    </row>
    <row r="9" spans="2:4" ht="33" customHeight="1" x14ac:dyDescent="0.25">
      <c r="B9" s="65">
        <v>4</v>
      </c>
      <c r="C9" s="50" t="s">
        <v>269</v>
      </c>
      <c r="D9" s="23">
        <v>4903</v>
      </c>
    </row>
    <row r="10" spans="2:4" ht="45" x14ac:dyDescent="0.25">
      <c r="B10" s="65">
        <v>5</v>
      </c>
      <c r="C10" s="50" t="s">
        <v>270</v>
      </c>
      <c r="D10" s="23">
        <v>36</v>
      </c>
    </row>
    <row r="11" spans="2:4" ht="33" customHeight="1" x14ac:dyDescent="0.25">
      <c r="B11" s="65">
        <v>6</v>
      </c>
      <c r="C11" s="50" t="s">
        <v>272</v>
      </c>
      <c r="D11" s="23">
        <v>0</v>
      </c>
    </row>
    <row r="12" spans="2:4" ht="30" x14ac:dyDescent="0.25">
      <c r="B12" s="65">
        <v>7</v>
      </c>
      <c r="C12" s="50" t="s">
        <v>273</v>
      </c>
      <c r="D12" s="23">
        <v>30</v>
      </c>
    </row>
    <row r="13" spans="2:4" ht="29.25" customHeight="1" x14ac:dyDescent="0.25">
      <c r="B13" s="65">
        <v>8</v>
      </c>
      <c r="C13" s="50" t="s">
        <v>163</v>
      </c>
      <c r="D13" s="23"/>
    </row>
    <row r="15" spans="2:4" x14ac:dyDescent="0.25">
      <c r="B15" s="2" t="s">
        <v>164</v>
      </c>
      <c r="C15" s="12" t="s">
        <v>275</v>
      </c>
    </row>
  </sheetData>
  <mergeCells count="1">
    <mergeCell ref="B3:D3"/>
  </mergeCells>
  <printOptions horizontalCentered="1"/>
  <pageMargins left="0.78740157480314965" right="0.39370078740157483" top="0.39370078740157483" bottom="0.39370078740157483" header="0" footer="0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E57"/>
  <sheetViews>
    <sheetView zoomScaleNormal="100" workbookViewId="0">
      <selection activeCell="C7" sqref="C7:D7"/>
    </sheetView>
  </sheetViews>
  <sheetFormatPr defaultRowHeight="15" x14ac:dyDescent="0.25"/>
  <cols>
    <col min="1" max="1" width="9.140625" style="3"/>
    <col min="2" max="2" width="9.140625" style="1"/>
    <col min="3" max="3" width="79.7109375" style="3" customWidth="1"/>
    <col min="4" max="4" width="33.42578125" style="3" customWidth="1"/>
    <col min="5" max="5" width="18.42578125" style="3" customWidth="1"/>
    <col min="6" max="16384" width="9.140625" style="3"/>
  </cols>
  <sheetData>
    <row r="1" spans="2:5" x14ac:dyDescent="0.25">
      <c r="E1" s="2" t="s">
        <v>313</v>
      </c>
    </row>
    <row r="2" spans="2:5" x14ac:dyDescent="0.25">
      <c r="E2" s="2"/>
    </row>
    <row r="3" spans="2:5" ht="29.25" customHeight="1" x14ac:dyDescent="0.25">
      <c r="B3" s="142" t="s">
        <v>301</v>
      </c>
      <c r="C3" s="142"/>
      <c r="D3" s="142"/>
      <c r="E3" s="142"/>
    </row>
    <row r="5" spans="2:5" ht="26.25" customHeight="1" x14ac:dyDescent="0.25">
      <c r="B5" s="87" t="s">
        <v>130</v>
      </c>
      <c r="C5" s="145" t="s">
        <v>131</v>
      </c>
      <c r="D5" s="145"/>
      <c r="E5" s="87" t="s">
        <v>133</v>
      </c>
    </row>
    <row r="6" spans="2:5" ht="15.75" x14ac:dyDescent="0.25">
      <c r="B6" s="65">
        <v>1</v>
      </c>
      <c r="C6" s="150" t="s">
        <v>287</v>
      </c>
      <c r="D6" s="150"/>
      <c r="E6" s="23"/>
    </row>
    <row r="7" spans="2:5" ht="15.75" x14ac:dyDescent="0.25">
      <c r="B7" s="65">
        <v>2</v>
      </c>
      <c r="C7" s="146" t="s">
        <v>277</v>
      </c>
      <c r="D7" s="147"/>
      <c r="E7" s="23"/>
    </row>
    <row r="8" spans="2:5" x14ac:dyDescent="0.25">
      <c r="B8" s="65">
        <v>1</v>
      </c>
      <c r="C8" s="150" t="s">
        <v>129</v>
      </c>
      <c r="D8" s="150" t="s">
        <v>129</v>
      </c>
      <c r="E8" s="23"/>
    </row>
    <row r="9" spans="2:5" ht="24" customHeight="1" x14ac:dyDescent="0.25">
      <c r="B9" s="65">
        <v>4</v>
      </c>
      <c r="C9" s="146" t="s">
        <v>300</v>
      </c>
      <c r="D9" s="147"/>
      <c r="E9" s="23"/>
    </row>
    <row r="10" spans="2:5" ht="15.75" x14ac:dyDescent="0.25">
      <c r="B10" s="65">
        <v>5</v>
      </c>
      <c r="C10" s="150" t="s">
        <v>288</v>
      </c>
      <c r="D10" s="150"/>
      <c r="E10" s="23"/>
    </row>
    <row r="11" spans="2:5" ht="15.75" x14ac:dyDescent="0.25">
      <c r="B11" s="65">
        <v>6</v>
      </c>
      <c r="C11" s="150" t="s">
        <v>289</v>
      </c>
      <c r="D11" s="150"/>
      <c r="E11" s="23"/>
    </row>
    <row r="12" spans="2:5" ht="33" customHeight="1" x14ac:dyDescent="0.25">
      <c r="B12" s="65">
        <v>7</v>
      </c>
      <c r="C12" s="148" t="s">
        <v>302</v>
      </c>
      <c r="D12" s="148"/>
      <c r="E12" s="23"/>
    </row>
    <row r="13" spans="2:5" ht="16.5" customHeight="1" x14ac:dyDescent="0.25">
      <c r="B13" s="65" t="s">
        <v>316</v>
      </c>
      <c r="C13" s="151" t="s">
        <v>311</v>
      </c>
      <c r="D13" s="152"/>
      <c r="E13" s="23"/>
    </row>
    <row r="14" spans="2:5" x14ac:dyDescent="0.25">
      <c r="B14" s="65" t="s">
        <v>317</v>
      </c>
      <c r="C14" s="143" t="s">
        <v>303</v>
      </c>
      <c r="D14" s="143"/>
      <c r="E14" s="23"/>
    </row>
    <row r="15" spans="2:5" x14ac:dyDescent="0.25">
      <c r="B15" s="65" t="s">
        <v>318</v>
      </c>
      <c r="C15" s="143" t="s">
        <v>311</v>
      </c>
      <c r="D15" s="143"/>
      <c r="E15" s="23"/>
    </row>
    <row r="16" spans="2:5" ht="27.75" customHeight="1" x14ac:dyDescent="0.25">
      <c r="B16" s="65" t="s">
        <v>319</v>
      </c>
      <c r="C16" s="148" t="s">
        <v>304</v>
      </c>
      <c r="D16" s="148"/>
      <c r="E16" s="23"/>
    </row>
    <row r="17" spans="2:5" ht="23.25" customHeight="1" x14ac:dyDescent="0.25">
      <c r="B17" s="65"/>
      <c r="C17" s="149"/>
      <c r="D17" s="149"/>
      <c r="E17" s="23"/>
    </row>
    <row r="18" spans="2:5" ht="23.25" customHeight="1" x14ac:dyDescent="0.25">
      <c r="B18" s="65"/>
      <c r="C18" s="151" t="s">
        <v>311</v>
      </c>
      <c r="D18" s="152"/>
      <c r="E18" s="23"/>
    </row>
    <row r="19" spans="2:5" ht="21.75" customHeight="1" x14ac:dyDescent="0.25">
      <c r="B19" s="65">
        <v>8</v>
      </c>
      <c r="C19" s="143" t="s">
        <v>305</v>
      </c>
      <c r="D19" s="143"/>
      <c r="E19" s="23"/>
    </row>
    <row r="20" spans="2:5" x14ac:dyDescent="0.25">
      <c r="B20" s="65"/>
      <c r="C20" s="144" t="s">
        <v>306</v>
      </c>
      <c r="D20" s="84" t="s">
        <v>307</v>
      </c>
      <c r="E20" s="23"/>
    </row>
    <row r="21" spans="2:5" x14ac:dyDescent="0.25">
      <c r="B21" s="65"/>
      <c r="C21" s="144"/>
      <c r="D21" s="84" t="s">
        <v>308</v>
      </c>
      <c r="E21" s="23"/>
    </row>
    <row r="22" spans="2:5" x14ac:dyDescent="0.25">
      <c r="B22" s="65"/>
      <c r="C22" s="159" t="s">
        <v>309</v>
      </c>
      <c r="D22" s="84" t="s">
        <v>307</v>
      </c>
      <c r="E22" s="23"/>
    </row>
    <row r="23" spans="2:5" x14ac:dyDescent="0.25">
      <c r="B23" s="65"/>
      <c r="C23" s="160"/>
      <c r="D23" s="84" t="s">
        <v>308</v>
      </c>
      <c r="E23" s="23"/>
    </row>
    <row r="24" spans="2:5" ht="21.75" customHeight="1" x14ac:dyDescent="0.25">
      <c r="B24" s="65">
        <v>9</v>
      </c>
      <c r="C24" s="153" t="s">
        <v>290</v>
      </c>
      <c r="D24" s="153"/>
      <c r="E24" s="23"/>
    </row>
    <row r="25" spans="2:5" ht="15.75" x14ac:dyDescent="0.25">
      <c r="B25" s="156"/>
      <c r="C25" s="153" t="s">
        <v>310</v>
      </c>
      <c r="D25" s="88" t="s">
        <v>292</v>
      </c>
      <c r="E25" s="23"/>
    </row>
    <row r="26" spans="2:5" ht="15.75" x14ac:dyDescent="0.25">
      <c r="B26" s="157"/>
      <c r="C26" s="153"/>
      <c r="D26" s="88" t="s">
        <v>293</v>
      </c>
      <c r="E26" s="23"/>
    </row>
    <row r="27" spans="2:5" ht="15.75" x14ac:dyDescent="0.25">
      <c r="B27" s="157"/>
      <c r="C27" s="153"/>
      <c r="D27" s="88" t="s">
        <v>294</v>
      </c>
      <c r="E27" s="23"/>
    </row>
    <row r="28" spans="2:5" ht="15.75" x14ac:dyDescent="0.25">
      <c r="B28" s="157"/>
      <c r="C28" s="153"/>
      <c r="D28" s="88" t="s">
        <v>295</v>
      </c>
      <c r="E28" s="23"/>
    </row>
    <row r="29" spans="2:5" ht="15.75" x14ac:dyDescent="0.25">
      <c r="B29" s="157"/>
      <c r="C29" s="153"/>
      <c r="D29" s="88" t="s">
        <v>296</v>
      </c>
      <c r="E29" s="23"/>
    </row>
    <row r="30" spans="2:5" ht="15.75" x14ac:dyDescent="0.25">
      <c r="B30" s="157"/>
      <c r="C30" s="153"/>
      <c r="D30" s="88" t="s">
        <v>297</v>
      </c>
      <c r="E30" s="23"/>
    </row>
    <row r="31" spans="2:5" ht="15.75" x14ac:dyDescent="0.25">
      <c r="B31" s="157"/>
      <c r="C31" s="153"/>
      <c r="D31" s="88" t="s">
        <v>298</v>
      </c>
      <c r="E31" s="23"/>
    </row>
    <row r="32" spans="2:5" ht="15.75" x14ac:dyDescent="0.25">
      <c r="B32" s="158"/>
      <c r="C32" s="154"/>
      <c r="D32" s="88" t="s">
        <v>299</v>
      </c>
      <c r="E32" s="23"/>
    </row>
    <row r="33" spans="2:5" ht="15.75" x14ac:dyDescent="0.25">
      <c r="B33" s="156"/>
      <c r="C33" s="153"/>
      <c r="D33" s="88" t="s">
        <v>292</v>
      </c>
      <c r="E33" s="23"/>
    </row>
    <row r="34" spans="2:5" ht="15.75" x14ac:dyDescent="0.25">
      <c r="B34" s="157"/>
      <c r="C34" s="153"/>
      <c r="D34" s="88" t="s">
        <v>293</v>
      </c>
      <c r="E34" s="23"/>
    </row>
    <row r="35" spans="2:5" ht="15.75" x14ac:dyDescent="0.25">
      <c r="B35" s="157"/>
      <c r="C35" s="153"/>
      <c r="D35" s="88" t="s">
        <v>294</v>
      </c>
      <c r="E35" s="23"/>
    </row>
    <row r="36" spans="2:5" ht="15.75" x14ac:dyDescent="0.25">
      <c r="B36" s="157"/>
      <c r="C36" s="153"/>
      <c r="D36" s="88" t="s">
        <v>295</v>
      </c>
      <c r="E36" s="23"/>
    </row>
    <row r="37" spans="2:5" ht="15.75" x14ac:dyDescent="0.25">
      <c r="B37" s="157"/>
      <c r="C37" s="153"/>
      <c r="D37" s="88" t="s">
        <v>296</v>
      </c>
      <c r="E37" s="23"/>
    </row>
    <row r="38" spans="2:5" ht="15.75" x14ac:dyDescent="0.25">
      <c r="B38" s="157"/>
      <c r="C38" s="153"/>
      <c r="D38" s="88" t="s">
        <v>297</v>
      </c>
      <c r="E38" s="23"/>
    </row>
    <row r="39" spans="2:5" ht="15.75" x14ac:dyDescent="0.25">
      <c r="B39" s="157"/>
      <c r="C39" s="153"/>
      <c r="D39" s="88" t="s">
        <v>298</v>
      </c>
      <c r="E39" s="23"/>
    </row>
    <row r="40" spans="2:5" ht="15.75" x14ac:dyDescent="0.25">
      <c r="B40" s="158"/>
      <c r="C40" s="154"/>
      <c r="D40" s="88" t="s">
        <v>299</v>
      </c>
      <c r="E40" s="23"/>
    </row>
    <row r="41" spans="2:5" ht="15.75" x14ac:dyDescent="0.25">
      <c r="B41" s="156"/>
      <c r="C41" s="153" t="s">
        <v>291</v>
      </c>
      <c r="D41" s="88" t="s">
        <v>292</v>
      </c>
      <c r="E41" s="23"/>
    </row>
    <row r="42" spans="2:5" ht="15.75" x14ac:dyDescent="0.25">
      <c r="B42" s="157"/>
      <c r="C42" s="153"/>
      <c r="D42" s="88" t="s">
        <v>293</v>
      </c>
      <c r="E42" s="23"/>
    </row>
    <row r="43" spans="2:5" ht="15.75" x14ac:dyDescent="0.25">
      <c r="B43" s="157"/>
      <c r="C43" s="153"/>
      <c r="D43" s="88" t="s">
        <v>294</v>
      </c>
      <c r="E43" s="23"/>
    </row>
    <row r="44" spans="2:5" ht="15.75" x14ac:dyDescent="0.25">
      <c r="B44" s="157"/>
      <c r="C44" s="153"/>
      <c r="D44" s="88" t="s">
        <v>295</v>
      </c>
      <c r="E44" s="23"/>
    </row>
    <row r="45" spans="2:5" ht="15.75" x14ac:dyDescent="0.25">
      <c r="B45" s="157"/>
      <c r="C45" s="153"/>
      <c r="D45" s="88" t="s">
        <v>296</v>
      </c>
      <c r="E45" s="23"/>
    </row>
    <row r="46" spans="2:5" ht="15.75" x14ac:dyDescent="0.25">
      <c r="B46" s="157"/>
      <c r="C46" s="153"/>
      <c r="D46" s="88" t="s">
        <v>297</v>
      </c>
      <c r="E46" s="23"/>
    </row>
    <row r="47" spans="2:5" ht="15.75" x14ac:dyDescent="0.25">
      <c r="B47" s="157"/>
      <c r="C47" s="153"/>
      <c r="D47" s="88" t="s">
        <v>298</v>
      </c>
      <c r="E47" s="23"/>
    </row>
    <row r="48" spans="2:5" ht="15.75" x14ac:dyDescent="0.25">
      <c r="B48" s="158"/>
      <c r="C48" s="154"/>
      <c r="D48" s="88" t="s">
        <v>299</v>
      </c>
      <c r="E48" s="23"/>
    </row>
    <row r="49" spans="2:5" ht="15.75" x14ac:dyDescent="0.25">
      <c r="B49" s="156"/>
      <c r="C49" s="155"/>
      <c r="D49" s="88" t="s">
        <v>292</v>
      </c>
      <c r="E49" s="23"/>
    </row>
    <row r="50" spans="2:5" ht="15.75" x14ac:dyDescent="0.25">
      <c r="B50" s="157"/>
      <c r="C50" s="155"/>
      <c r="D50" s="88" t="s">
        <v>293</v>
      </c>
      <c r="E50" s="23"/>
    </row>
    <row r="51" spans="2:5" ht="15.75" x14ac:dyDescent="0.25">
      <c r="B51" s="157"/>
      <c r="C51" s="155"/>
      <c r="D51" s="88" t="s">
        <v>294</v>
      </c>
      <c r="E51" s="23"/>
    </row>
    <row r="52" spans="2:5" ht="15.75" x14ac:dyDescent="0.25">
      <c r="B52" s="157"/>
      <c r="C52" s="155"/>
      <c r="D52" s="88" t="s">
        <v>295</v>
      </c>
      <c r="E52" s="23"/>
    </row>
    <row r="53" spans="2:5" ht="15.75" x14ac:dyDescent="0.25">
      <c r="B53" s="157"/>
      <c r="C53" s="155"/>
      <c r="D53" s="88" t="s">
        <v>296</v>
      </c>
      <c r="E53" s="23"/>
    </row>
    <row r="54" spans="2:5" ht="15.75" x14ac:dyDescent="0.25">
      <c r="B54" s="157"/>
      <c r="C54" s="155"/>
      <c r="D54" s="88" t="s">
        <v>297</v>
      </c>
      <c r="E54" s="23"/>
    </row>
    <row r="55" spans="2:5" ht="15.75" x14ac:dyDescent="0.25">
      <c r="B55" s="157"/>
      <c r="C55" s="155"/>
      <c r="D55" s="88" t="s">
        <v>298</v>
      </c>
      <c r="E55" s="23"/>
    </row>
    <row r="56" spans="2:5" ht="15.75" x14ac:dyDescent="0.25">
      <c r="B56" s="158"/>
      <c r="C56" s="155"/>
      <c r="D56" s="88" t="s">
        <v>299</v>
      </c>
      <c r="E56" s="23"/>
    </row>
    <row r="57" spans="2:5" ht="17.25" customHeight="1" x14ac:dyDescent="0.25">
      <c r="B57" s="65">
        <v>10</v>
      </c>
      <c r="C57" s="66" t="s">
        <v>312</v>
      </c>
      <c r="D57" s="66"/>
      <c r="E57" s="23"/>
    </row>
  </sheetData>
  <mergeCells count="27">
    <mergeCell ref="B25:B32"/>
    <mergeCell ref="B33:B40"/>
    <mergeCell ref="B41:B48"/>
    <mergeCell ref="B49:B56"/>
    <mergeCell ref="C22:C23"/>
    <mergeCell ref="C18:D18"/>
    <mergeCell ref="C24:D24"/>
    <mergeCell ref="C41:C48"/>
    <mergeCell ref="C49:C56"/>
    <mergeCell ref="C25:C32"/>
    <mergeCell ref="C33:C40"/>
    <mergeCell ref="B3:E3"/>
    <mergeCell ref="C14:D14"/>
    <mergeCell ref="C15:D15"/>
    <mergeCell ref="C19:D19"/>
    <mergeCell ref="C20:C21"/>
    <mergeCell ref="C5:D5"/>
    <mergeCell ref="C7:D7"/>
    <mergeCell ref="C9:D9"/>
    <mergeCell ref="C16:D16"/>
    <mergeCell ref="C17:D17"/>
    <mergeCell ref="C6:D6"/>
    <mergeCell ref="C8:D8"/>
    <mergeCell ref="C10:D10"/>
    <mergeCell ref="C11:D11"/>
    <mergeCell ref="C12:D12"/>
    <mergeCell ref="C13:D13"/>
  </mergeCells>
  <dataValidations count="1">
    <dataValidation type="list" allowBlank="1" showInputMessage="1" showErrorMessage="1" error="Выберите значение из списка" prompt="Выберите значение из списка" sqref="C49 C17:D17">
      <formula1>source_of_funding</formula1>
    </dataValidation>
  </dataValidations>
  <printOptions horizontalCentered="1"/>
  <pageMargins left="0.78740157480314965" right="0.39370078740157483" top="0.39370078740157483" bottom="0.19685039370078741" header="0" footer="0"/>
  <pageSetup paperSize="9"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8</vt:i4>
      </vt:variant>
      <vt:variant>
        <vt:lpstr>Именованные диапазоны</vt:lpstr>
      </vt:variant>
      <vt:variant>
        <vt:i4>10</vt:i4>
      </vt:variant>
    </vt:vector>
  </HeadingPairs>
  <TitlesOfParts>
    <vt:vector size="18" baseType="lpstr">
      <vt:lpstr>Общая информация</vt:lpstr>
      <vt:lpstr>табл.1</vt:lpstr>
      <vt:lpstr>табл. 1.1.</vt:lpstr>
      <vt:lpstr>табл 1.2.</vt:lpstr>
      <vt:lpstr>табл 1.3.</vt:lpstr>
      <vt:lpstr>табл 1.4.</vt:lpstr>
      <vt:lpstr>табл.1.5.</vt:lpstr>
      <vt:lpstr>табл.1.6.</vt:lpstr>
      <vt:lpstr>'табл. 1.1.'!Заголовки_для_печати</vt:lpstr>
      <vt:lpstr>табл.1!Заголовки_для_печати</vt:lpstr>
      <vt:lpstr>'Общая информация'!Область_печати</vt:lpstr>
      <vt:lpstr>'табл 1.2.'!Область_печати</vt:lpstr>
      <vt:lpstr>'табл 1.3.'!Область_печати</vt:lpstr>
      <vt:lpstr>'табл 1.4.'!Область_печати</vt:lpstr>
      <vt:lpstr>'табл. 1.1.'!Область_печати</vt:lpstr>
      <vt:lpstr>табл.1!Область_печати</vt:lpstr>
      <vt:lpstr>табл.1.5.!Область_печати</vt:lpstr>
      <vt:lpstr>табл.1.6.!Область_печати</vt:lpstr>
    </vt:vector>
  </TitlesOfParts>
  <Company>Тюменское УМН ОАО Сибнефтепровод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Карашк Ольга Викторовна, (6371)3024</dc:creator>
  <cp:lastModifiedBy>Виктория Н. Угрюмова</cp:lastModifiedBy>
  <cp:lastPrinted>2014-03-26T08:00:53Z</cp:lastPrinted>
  <dcterms:created xsi:type="dcterms:W3CDTF">2014-03-20T03:41:59Z</dcterms:created>
  <dcterms:modified xsi:type="dcterms:W3CDTF">2014-04-16T08:38:40Z</dcterms:modified>
</cp:coreProperties>
</file>